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072"/>
  </bookViews>
  <sheets>
    <sheet name="Sheet1" sheetId="1" r:id="rId1"/>
  </sheets>
  <calcPr calcId="162913" concurrentCalc="0"/>
</workbook>
</file>

<file path=xl/calcChain.xml><?xml version="1.0" encoding="utf-8"?>
<calcChain xmlns="http://schemas.openxmlformats.org/spreadsheetml/2006/main">
  <c r="C80" i="1" l="1"/>
  <c r="E80" i="1"/>
  <c r="C81" i="1"/>
  <c r="D81" i="1"/>
  <c r="C82" i="1"/>
  <c r="E82" i="1"/>
  <c r="C83" i="1"/>
  <c r="E83" i="1"/>
  <c r="C84" i="1"/>
  <c r="E84" i="1"/>
  <c r="C85" i="1"/>
  <c r="D85" i="1"/>
  <c r="C86" i="1"/>
  <c r="E86" i="1"/>
  <c r="C87" i="1"/>
  <c r="E87" i="1"/>
  <c r="C88" i="1"/>
  <c r="E88" i="1"/>
  <c r="C89" i="1"/>
  <c r="E89" i="1"/>
  <c r="C90" i="1"/>
  <c r="E90" i="1"/>
  <c r="C79" i="1"/>
  <c r="E79" i="1"/>
  <c r="C68" i="1"/>
  <c r="E68" i="1"/>
  <c r="C69" i="1"/>
  <c r="E69" i="1"/>
  <c r="C70" i="1"/>
  <c r="D70" i="1"/>
  <c r="C71" i="1"/>
  <c r="E71" i="1"/>
  <c r="C72" i="1"/>
  <c r="E72" i="1"/>
  <c r="C73" i="1"/>
  <c r="E73" i="1"/>
  <c r="C74" i="1"/>
  <c r="E74" i="1"/>
  <c r="C75" i="1"/>
  <c r="E75" i="1"/>
  <c r="C76" i="1"/>
  <c r="E76" i="1"/>
  <c r="C77" i="1"/>
  <c r="E77" i="1"/>
  <c r="C78" i="1"/>
  <c r="E78" i="1"/>
  <c r="C67" i="1"/>
  <c r="E67" i="1"/>
  <c r="C56" i="1"/>
  <c r="E56" i="1"/>
  <c r="C57" i="1"/>
  <c r="E57" i="1"/>
  <c r="C58" i="1"/>
  <c r="E58" i="1"/>
  <c r="C59" i="1"/>
  <c r="E59" i="1"/>
  <c r="C60" i="1"/>
  <c r="E60" i="1"/>
  <c r="C61" i="1"/>
  <c r="E61" i="1"/>
  <c r="C62" i="1"/>
  <c r="E62" i="1"/>
  <c r="C63" i="1"/>
  <c r="E63" i="1"/>
  <c r="C64" i="1"/>
  <c r="E64" i="1"/>
  <c r="C65" i="1"/>
  <c r="E65" i="1"/>
  <c r="C66" i="1"/>
  <c r="E66" i="1"/>
  <c r="C55" i="1"/>
  <c r="D55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E52" i="1"/>
  <c r="C53" i="1"/>
  <c r="E53" i="1"/>
  <c r="C54" i="1"/>
  <c r="E54" i="1"/>
  <c r="C43" i="1"/>
  <c r="E43" i="1"/>
  <c r="C32" i="1"/>
  <c r="E32" i="1"/>
  <c r="C33" i="1"/>
  <c r="E33" i="1"/>
  <c r="C34" i="1"/>
  <c r="E34" i="1"/>
  <c r="C35" i="1"/>
  <c r="E35" i="1"/>
  <c r="C36" i="1"/>
  <c r="E36" i="1"/>
  <c r="C37" i="1"/>
  <c r="D37" i="1"/>
  <c r="C38" i="1"/>
  <c r="E38" i="1"/>
  <c r="C39" i="1"/>
  <c r="E39" i="1"/>
  <c r="C40" i="1"/>
  <c r="E40" i="1"/>
  <c r="C41" i="1"/>
  <c r="D41" i="1"/>
  <c r="C42" i="1"/>
  <c r="E42" i="1"/>
  <c r="C31" i="1"/>
  <c r="E31" i="1"/>
  <c r="C20" i="1"/>
  <c r="D20" i="1"/>
  <c r="C21" i="1"/>
  <c r="D21" i="1"/>
  <c r="C22" i="1"/>
  <c r="D22" i="1"/>
  <c r="C23" i="1"/>
  <c r="E23" i="1"/>
  <c r="C24" i="1"/>
  <c r="D24" i="1"/>
  <c r="C25" i="1"/>
  <c r="D25" i="1"/>
  <c r="C26" i="1"/>
  <c r="D26" i="1"/>
  <c r="C27" i="1"/>
  <c r="E27" i="1"/>
  <c r="C28" i="1"/>
  <c r="D28" i="1"/>
  <c r="C29" i="1"/>
  <c r="D29" i="1"/>
  <c r="C30" i="1"/>
  <c r="D30" i="1"/>
  <c r="C19" i="1"/>
  <c r="D19" i="1"/>
  <c r="C139" i="1"/>
  <c r="E139" i="1"/>
  <c r="C140" i="1"/>
  <c r="D140" i="1"/>
  <c r="C141" i="1"/>
  <c r="E141" i="1"/>
  <c r="C142" i="1"/>
  <c r="E142" i="1"/>
  <c r="C143" i="1"/>
  <c r="E143" i="1"/>
  <c r="C144" i="1"/>
  <c r="D144" i="1"/>
  <c r="C145" i="1"/>
  <c r="E145" i="1"/>
  <c r="C146" i="1"/>
  <c r="E146" i="1"/>
  <c r="C147" i="1"/>
  <c r="E147" i="1"/>
  <c r="C148" i="1"/>
  <c r="E148" i="1"/>
  <c r="C149" i="1"/>
  <c r="E149" i="1"/>
  <c r="C150" i="1"/>
  <c r="E150" i="1"/>
  <c r="C151" i="1"/>
  <c r="E151" i="1"/>
  <c r="C152" i="1"/>
  <c r="E152" i="1"/>
  <c r="C153" i="1"/>
  <c r="E153" i="1"/>
  <c r="C154" i="1"/>
  <c r="E154" i="1"/>
  <c r="C155" i="1"/>
  <c r="E155" i="1"/>
  <c r="C156" i="1"/>
  <c r="E156" i="1"/>
  <c r="C157" i="1"/>
  <c r="E157" i="1"/>
  <c r="C158" i="1"/>
  <c r="E158" i="1"/>
  <c r="C159" i="1"/>
  <c r="E159" i="1"/>
  <c r="C160" i="1"/>
  <c r="E160" i="1"/>
  <c r="C161" i="1"/>
  <c r="E161" i="1"/>
  <c r="C162" i="1"/>
  <c r="E162" i="1"/>
  <c r="C163" i="1"/>
  <c r="E163" i="1"/>
  <c r="C164" i="1"/>
  <c r="E164" i="1"/>
  <c r="C165" i="1"/>
  <c r="E165" i="1"/>
  <c r="C166" i="1"/>
  <c r="E166" i="1"/>
  <c r="C167" i="1"/>
  <c r="E167" i="1"/>
  <c r="C168" i="1"/>
  <c r="E168" i="1"/>
  <c r="C169" i="1"/>
  <c r="E169" i="1"/>
  <c r="C170" i="1"/>
  <c r="E170" i="1"/>
  <c r="C171" i="1"/>
  <c r="E171" i="1"/>
  <c r="C172" i="1"/>
  <c r="E172" i="1"/>
  <c r="C173" i="1"/>
  <c r="E173" i="1"/>
  <c r="C174" i="1"/>
  <c r="E174" i="1"/>
  <c r="C175" i="1"/>
  <c r="E175" i="1"/>
  <c r="C176" i="1"/>
  <c r="E176" i="1"/>
  <c r="C177" i="1"/>
  <c r="E177" i="1"/>
  <c r="C178" i="1"/>
  <c r="E178" i="1"/>
  <c r="C179" i="1"/>
  <c r="E179" i="1"/>
  <c r="C180" i="1"/>
  <c r="E180" i="1"/>
  <c r="C181" i="1"/>
  <c r="E181" i="1"/>
  <c r="C182" i="1"/>
  <c r="E182" i="1"/>
  <c r="C183" i="1"/>
  <c r="E183" i="1"/>
  <c r="C184" i="1"/>
  <c r="E184" i="1"/>
  <c r="C185" i="1"/>
  <c r="E185" i="1"/>
  <c r="C186" i="1"/>
  <c r="E186" i="1"/>
  <c r="C187" i="1"/>
  <c r="E187" i="1"/>
  <c r="C188" i="1"/>
  <c r="E188" i="1"/>
  <c r="C189" i="1"/>
  <c r="E189" i="1"/>
  <c r="C190" i="1"/>
  <c r="E190" i="1"/>
  <c r="C191" i="1"/>
  <c r="E191" i="1"/>
  <c r="C192" i="1"/>
  <c r="E192" i="1"/>
  <c r="C193" i="1"/>
  <c r="E193" i="1"/>
  <c r="C194" i="1"/>
  <c r="E194" i="1"/>
  <c r="C195" i="1"/>
  <c r="E195" i="1"/>
  <c r="C196" i="1"/>
  <c r="E196" i="1"/>
  <c r="C197" i="1"/>
  <c r="E197" i="1"/>
  <c r="C198" i="1"/>
  <c r="E198" i="1"/>
  <c r="C199" i="1"/>
  <c r="E199" i="1"/>
  <c r="C200" i="1"/>
  <c r="E200" i="1"/>
  <c r="C201" i="1"/>
  <c r="E201" i="1"/>
  <c r="C202" i="1"/>
  <c r="E202" i="1"/>
  <c r="C203" i="1"/>
  <c r="E203" i="1"/>
  <c r="C204" i="1"/>
  <c r="E204" i="1"/>
  <c r="C205" i="1"/>
  <c r="E205" i="1"/>
  <c r="C206" i="1"/>
  <c r="E206" i="1"/>
  <c r="C207" i="1"/>
  <c r="E207" i="1"/>
  <c r="C208" i="1"/>
  <c r="E208" i="1"/>
  <c r="C209" i="1"/>
  <c r="E209" i="1"/>
  <c r="C210" i="1"/>
  <c r="E210" i="1"/>
  <c r="C211" i="1"/>
  <c r="E211" i="1"/>
  <c r="C212" i="1"/>
  <c r="E212" i="1"/>
  <c r="C213" i="1"/>
  <c r="E213" i="1"/>
  <c r="C214" i="1"/>
  <c r="E214" i="1"/>
  <c r="C215" i="1"/>
  <c r="E215" i="1"/>
  <c r="C216" i="1"/>
  <c r="E216" i="1"/>
  <c r="C217" i="1"/>
  <c r="E217" i="1"/>
  <c r="C218" i="1"/>
  <c r="E218" i="1"/>
  <c r="C219" i="1"/>
  <c r="E219" i="1"/>
  <c r="C220" i="1"/>
  <c r="E220" i="1"/>
  <c r="C221" i="1"/>
  <c r="E221" i="1"/>
  <c r="C222" i="1"/>
  <c r="E222" i="1"/>
  <c r="C223" i="1"/>
  <c r="E223" i="1"/>
  <c r="C224" i="1"/>
  <c r="E224" i="1"/>
  <c r="C225" i="1"/>
  <c r="E225" i="1"/>
  <c r="C226" i="1"/>
  <c r="E226" i="1"/>
  <c r="C227" i="1"/>
  <c r="E227" i="1"/>
  <c r="C228" i="1"/>
  <c r="E228" i="1"/>
  <c r="C229" i="1"/>
  <c r="E229" i="1"/>
  <c r="C230" i="1"/>
  <c r="E230" i="1"/>
  <c r="C231" i="1"/>
  <c r="E231" i="1"/>
  <c r="C232" i="1"/>
  <c r="E232" i="1"/>
  <c r="C233" i="1"/>
  <c r="E233" i="1"/>
  <c r="C234" i="1"/>
  <c r="E234" i="1"/>
  <c r="C235" i="1"/>
  <c r="E235" i="1"/>
  <c r="C236" i="1"/>
  <c r="E236" i="1"/>
  <c r="C237" i="1"/>
  <c r="E237" i="1"/>
  <c r="C238" i="1"/>
  <c r="E238" i="1"/>
  <c r="C239" i="1"/>
  <c r="E239" i="1"/>
  <c r="C240" i="1"/>
  <c r="E240" i="1"/>
  <c r="C241" i="1"/>
  <c r="E241" i="1"/>
  <c r="C242" i="1"/>
  <c r="E242" i="1"/>
  <c r="C243" i="1"/>
  <c r="E243" i="1"/>
  <c r="C244" i="1"/>
  <c r="E244" i="1"/>
  <c r="C245" i="1"/>
  <c r="E245" i="1"/>
  <c r="C246" i="1"/>
  <c r="E246" i="1"/>
  <c r="C247" i="1"/>
  <c r="E247" i="1"/>
  <c r="C248" i="1"/>
  <c r="E248" i="1"/>
  <c r="C249" i="1"/>
  <c r="E249" i="1"/>
  <c r="C250" i="1"/>
  <c r="E250" i="1"/>
  <c r="C251" i="1"/>
  <c r="E251" i="1"/>
  <c r="C252" i="1"/>
  <c r="E252" i="1"/>
  <c r="C253" i="1"/>
  <c r="E253" i="1"/>
  <c r="C254" i="1"/>
  <c r="E254" i="1"/>
  <c r="C255" i="1"/>
  <c r="E255" i="1"/>
  <c r="C256" i="1"/>
  <c r="E256" i="1"/>
  <c r="C257" i="1"/>
  <c r="E257" i="1"/>
  <c r="C258" i="1"/>
  <c r="E258" i="1"/>
  <c r="C259" i="1"/>
  <c r="E259" i="1"/>
  <c r="C260" i="1"/>
  <c r="E260" i="1"/>
  <c r="C261" i="1"/>
  <c r="E261" i="1"/>
  <c r="C262" i="1"/>
  <c r="E262" i="1"/>
  <c r="C263" i="1"/>
  <c r="E263" i="1"/>
  <c r="C264" i="1"/>
  <c r="E264" i="1"/>
  <c r="C265" i="1"/>
  <c r="E265" i="1"/>
  <c r="C266" i="1"/>
  <c r="E266" i="1"/>
  <c r="C267" i="1"/>
  <c r="E267" i="1"/>
  <c r="C268" i="1"/>
  <c r="E268" i="1"/>
  <c r="C269" i="1"/>
  <c r="E269" i="1"/>
  <c r="C270" i="1"/>
  <c r="E270" i="1"/>
  <c r="C271" i="1"/>
  <c r="E271" i="1"/>
  <c r="C272" i="1"/>
  <c r="E272" i="1"/>
  <c r="C273" i="1"/>
  <c r="E273" i="1"/>
  <c r="C274" i="1"/>
  <c r="E274" i="1"/>
  <c r="C275" i="1"/>
  <c r="E275" i="1"/>
  <c r="C276" i="1"/>
  <c r="E276" i="1"/>
  <c r="C277" i="1"/>
  <c r="E277" i="1"/>
  <c r="C278" i="1"/>
  <c r="E278" i="1"/>
  <c r="C279" i="1"/>
  <c r="E279" i="1"/>
  <c r="C280" i="1"/>
  <c r="E280" i="1"/>
  <c r="C281" i="1"/>
  <c r="E281" i="1"/>
  <c r="C282" i="1"/>
  <c r="E282" i="1"/>
  <c r="C283" i="1"/>
  <c r="E283" i="1"/>
  <c r="C284" i="1"/>
  <c r="E284" i="1"/>
  <c r="C285" i="1"/>
  <c r="E285" i="1"/>
  <c r="C286" i="1"/>
  <c r="E286" i="1"/>
  <c r="C287" i="1"/>
  <c r="E287" i="1"/>
  <c r="C288" i="1"/>
  <c r="E288" i="1"/>
  <c r="C289" i="1"/>
  <c r="E289" i="1"/>
  <c r="C290" i="1"/>
  <c r="E290" i="1"/>
  <c r="C291" i="1"/>
  <c r="E291" i="1"/>
  <c r="C292" i="1"/>
  <c r="E292" i="1"/>
  <c r="C293" i="1"/>
  <c r="E293" i="1"/>
  <c r="C294" i="1"/>
  <c r="E294" i="1"/>
  <c r="C295" i="1"/>
  <c r="E295" i="1"/>
  <c r="C296" i="1"/>
  <c r="E296" i="1"/>
  <c r="C297" i="1"/>
  <c r="E297" i="1"/>
  <c r="C298" i="1"/>
  <c r="E298" i="1"/>
  <c r="C299" i="1"/>
  <c r="E299" i="1"/>
  <c r="C300" i="1"/>
  <c r="E300" i="1"/>
  <c r="C301" i="1"/>
  <c r="E301" i="1"/>
  <c r="C302" i="1"/>
  <c r="E302" i="1"/>
  <c r="C303" i="1"/>
  <c r="E303" i="1"/>
  <c r="C304" i="1"/>
  <c r="E304" i="1"/>
  <c r="C305" i="1"/>
  <c r="E305" i="1"/>
  <c r="C306" i="1"/>
  <c r="E306" i="1"/>
  <c r="C307" i="1"/>
  <c r="E307" i="1"/>
  <c r="C308" i="1"/>
  <c r="E308" i="1"/>
  <c r="C309" i="1"/>
  <c r="E309" i="1"/>
  <c r="C310" i="1"/>
  <c r="E310" i="1"/>
  <c r="C311" i="1"/>
  <c r="E311" i="1"/>
  <c r="C312" i="1"/>
  <c r="E312" i="1"/>
  <c r="C313" i="1"/>
  <c r="E313" i="1"/>
  <c r="C314" i="1"/>
  <c r="E314" i="1"/>
  <c r="C315" i="1"/>
  <c r="E315" i="1"/>
  <c r="C316" i="1"/>
  <c r="E316" i="1"/>
  <c r="C317" i="1"/>
  <c r="E317" i="1"/>
  <c r="C318" i="1"/>
  <c r="E318" i="1"/>
  <c r="C319" i="1"/>
  <c r="E319" i="1"/>
  <c r="C320" i="1"/>
  <c r="E320" i="1"/>
  <c r="C321" i="1"/>
  <c r="E321" i="1"/>
  <c r="C322" i="1"/>
  <c r="E322" i="1"/>
  <c r="C323" i="1"/>
  <c r="E323" i="1"/>
  <c r="C324" i="1"/>
  <c r="E324" i="1"/>
  <c r="C325" i="1"/>
  <c r="E325" i="1"/>
  <c r="C326" i="1"/>
  <c r="E326" i="1"/>
  <c r="C327" i="1"/>
  <c r="E327" i="1"/>
  <c r="C328" i="1"/>
  <c r="E328" i="1"/>
  <c r="C329" i="1"/>
  <c r="E329" i="1"/>
  <c r="C330" i="1"/>
  <c r="E330" i="1"/>
  <c r="C331" i="1"/>
  <c r="E331" i="1"/>
  <c r="C332" i="1"/>
  <c r="E332" i="1"/>
  <c r="C333" i="1"/>
  <c r="E333" i="1"/>
  <c r="C334" i="1"/>
  <c r="E334" i="1"/>
  <c r="C335" i="1"/>
  <c r="E335" i="1"/>
  <c r="C336" i="1"/>
  <c r="E336" i="1"/>
  <c r="C337" i="1"/>
  <c r="E337" i="1"/>
  <c r="C338" i="1"/>
  <c r="E338" i="1"/>
  <c r="C339" i="1"/>
  <c r="E339" i="1"/>
  <c r="C340" i="1"/>
  <c r="E340" i="1"/>
  <c r="C341" i="1"/>
  <c r="E341" i="1"/>
  <c r="C342" i="1"/>
  <c r="E342" i="1"/>
  <c r="C343" i="1"/>
  <c r="E343" i="1"/>
  <c r="C344" i="1"/>
  <c r="E344" i="1"/>
  <c r="C345" i="1"/>
  <c r="E345" i="1"/>
  <c r="C346" i="1"/>
  <c r="E346" i="1"/>
  <c r="C347" i="1"/>
  <c r="E347" i="1"/>
  <c r="C348" i="1"/>
  <c r="E348" i="1"/>
  <c r="C349" i="1"/>
  <c r="E349" i="1"/>
  <c r="C350" i="1"/>
  <c r="E350" i="1"/>
  <c r="C351" i="1"/>
  <c r="E351" i="1"/>
  <c r="C352" i="1"/>
  <c r="E352" i="1"/>
  <c r="C353" i="1"/>
  <c r="E353" i="1"/>
  <c r="C354" i="1"/>
  <c r="E354" i="1"/>
  <c r="C355" i="1"/>
  <c r="E355" i="1"/>
  <c r="C356" i="1"/>
  <c r="E356" i="1"/>
  <c r="C357" i="1"/>
  <c r="E357" i="1"/>
  <c r="C358" i="1"/>
  <c r="E358" i="1"/>
  <c r="C359" i="1"/>
  <c r="E359" i="1"/>
  <c r="C360" i="1"/>
  <c r="E360" i="1"/>
  <c r="C361" i="1"/>
  <c r="E361" i="1"/>
  <c r="C362" i="1"/>
  <c r="E362" i="1"/>
  <c r="C363" i="1"/>
  <c r="E363" i="1"/>
  <c r="C364" i="1"/>
  <c r="E364" i="1"/>
  <c r="C365" i="1"/>
  <c r="E365" i="1"/>
  <c r="C366" i="1"/>
  <c r="E366" i="1"/>
  <c r="C367" i="1"/>
  <c r="E367" i="1"/>
  <c r="C368" i="1"/>
  <c r="E368" i="1"/>
  <c r="C369" i="1"/>
  <c r="E369" i="1"/>
  <c r="C370" i="1"/>
  <c r="E370" i="1"/>
  <c r="C371" i="1"/>
  <c r="E371" i="1"/>
  <c r="C372" i="1"/>
  <c r="E372" i="1"/>
  <c r="C373" i="1"/>
  <c r="E373" i="1"/>
  <c r="C374" i="1"/>
  <c r="E374" i="1"/>
  <c r="C375" i="1"/>
  <c r="E375" i="1"/>
  <c r="C376" i="1"/>
  <c r="E376" i="1"/>
  <c r="C377" i="1"/>
  <c r="E377" i="1"/>
  <c r="C378" i="1"/>
  <c r="E378" i="1"/>
  <c r="C379" i="1"/>
  <c r="E379" i="1"/>
  <c r="C380" i="1"/>
  <c r="E380" i="1"/>
  <c r="C381" i="1"/>
  <c r="E381" i="1"/>
  <c r="C382" i="1"/>
  <c r="E382" i="1"/>
  <c r="C383" i="1"/>
  <c r="E383" i="1"/>
  <c r="C384" i="1"/>
  <c r="E384" i="1"/>
  <c r="C385" i="1"/>
  <c r="E385" i="1"/>
  <c r="C386" i="1"/>
  <c r="E386" i="1"/>
  <c r="C387" i="1"/>
  <c r="E387" i="1"/>
  <c r="C388" i="1"/>
  <c r="E388" i="1"/>
  <c r="C389" i="1"/>
  <c r="E389" i="1"/>
  <c r="C390" i="1"/>
  <c r="E390" i="1"/>
  <c r="C391" i="1"/>
  <c r="E391" i="1"/>
  <c r="C392" i="1"/>
  <c r="E392" i="1"/>
  <c r="C393" i="1"/>
  <c r="E393" i="1"/>
  <c r="C394" i="1"/>
  <c r="E394" i="1"/>
  <c r="C395" i="1"/>
  <c r="E395" i="1"/>
  <c r="C396" i="1"/>
  <c r="E396" i="1"/>
  <c r="C397" i="1"/>
  <c r="E397" i="1"/>
  <c r="C398" i="1"/>
  <c r="E398" i="1"/>
  <c r="C399" i="1"/>
  <c r="E399" i="1"/>
  <c r="C400" i="1"/>
  <c r="E400" i="1"/>
  <c r="C401" i="1"/>
  <c r="E401" i="1"/>
  <c r="C402" i="1"/>
  <c r="E402" i="1"/>
  <c r="C403" i="1"/>
  <c r="E403" i="1"/>
  <c r="C404" i="1"/>
  <c r="E404" i="1"/>
  <c r="C405" i="1"/>
  <c r="E405" i="1"/>
  <c r="C406" i="1"/>
  <c r="E406" i="1"/>
  <c r="C407" i="1"/>
  <c r="E407" i="1"/>
  <c r="C408" i="1"/>
  <c r="E408" i="1"/>
  <c r="C409" i="1"/>
  <c r="E409" i="1"/>
  <c r="C410" i="1"/>
  <c r="E410" i="1"/>
  <c r="C411" i="1"/>
  <c r="E411" i="1"/>
  <c r="C412" i="1"/>
  <c r="E412" i="1"/>
  <c r="C413" i="1"/>
  <c r="E413" i="1"/>
  <c r="C414" i="1"/>
  <c r="E414" i="1"/>
  <c r="C415" i="1"/>
  <c r="E415" i="1"/>
  <c r="C416" i="1"/>
  <c r="E416" i="1"/>
  <c r="C417" i="1"/>
  <c r="E417" i="1"/>
  <c r="C418" i="1"/>
  <c r="E418" i="1"/>
  <c r="C419" i="1"/>
  <c r="E419" i="1"/>
  <c r="C420" i="1"/>
  <c r="E420" i="1"/>
  <c r="C421" i="1"/>
  <c r="E421" i="1"/>
  <c r="C422" i="1"/>
  <c r="E422" i="1"/>
  <c r="C423" i="1"/>
  <c r="E423" i="1"/>
  <c r="C424" i="1"/>
  <c r="E424" i="1"/>
  <c r="C425" i="1"/>
  <c r="E425" i="1"/>
  <c r="C426" i="1"/>
  <c r="E426" i="1"/>
  <c r="C427" i="1"/>
  <c r="E427" i="1"/>
  <c r="C428" i="1"/>
  <c r="E428" i="1"/>
  <c r="C429" i="1"/>
  <c r="E429" i="1"/>
  <c r="C430" i="1"/>
  <c r="E430" i="1"/>
  <c r="C431" i="1"/>
  <c r="E431" i="1"/>
  <c r="C432" i="1"/>
  <c r="E432" i="1"/>
  <c r="C433" i="1"/>
  <c r="E433" i="1"/>
  <c r="C434" i="1"/>
  <c r="E434" i="1"/>
  <c r="C435" i="1"/>
  <c r="E435" i="1"/>
  <c r="C436" i="1"/>
  <c r="E436" i="1"/>
  <c r="C437" i="1"/>
  <c r="E437" i="1"/>
  <c r="C438" i="1"/>
  <c r="E438" i="1"/>
  <c r="C439" i="1"/>
  <c r="E439" i="1"/>
  <c r="C440" i="1"/>
  <c r="E440" i="1"/>
  <c r="C441" i="1"/>
  <c r="E441" i="1"/>
  <c r="C442" i="1"/>
  <c r="E442" i="1"/>
  <c r="C443" i="1"/>
  <c r="E443" i="1"/>
  <c r="C444" i="1"/>
  <c r="E444" i="1"/>
  <c r="C445" i="1"/>
  <c r="E445" i="1"/>
  <c r="C446" i="1"/>
  <c r="E446" i="1"/>
  <c r="C447" i="1"/>
  <c r="E447" i="1"/>
  <c r="C448" i="1"/>
  <c r="E448" i="1"/>
  <c r="C449" i="1"/>
  <c r="E449" i="1"/>
  <c r="C450" i="1"/>
  <c r="E450" i="1"/>
  <c r="C451" i="1"/>
  <c r="E451" i="1"/>
  <c r="C452" i="1"/>
  <c r="E452" i="1"/>
  <c r="C453" i="1"/>
  <c r="E453" i="1"/>
  <c r="C454" i="1"/>
  <c r="E454" i="1"/>
  <c r="C455" i="1"/>
  <c r="E455" i="1"/>
  <c r="C456" i="1"/>
  <c r="E456" i="1"/>
  <c r="C457" i="1"/>
  <c r="E457" i="1"/>
  <c r="C458" i="1"/>
  <c r="E458" i="1"/>
  <c r="C459" i="1"/>
  <c r="E459" i="1"/>
  <c r="C460" i="1"/>
  <c r="E460" i="1"/>
  <c r="C461" i="1"/>
  <c r="E461" i="1"/>
  <c r="C462" i="1"/>
  <c r="E462" i="1"/>
  <c r="C463" i="1"/>
  <c r="E463" i="1"/>
  <c r="C464" i="1"/>
  <c r="E464" i="1"/>
  <c r="C465" i="1"/>
  <c r="E465" i="1"/>
  <c r="C466" i="1"/>
  <c r="E466" i="1"/>
  <c r="C467" i="1"/>
  <c r="E467" i="1"/>
  <c r="C468" i="1"/>
  <c r="E468" i="1"/>
  <c r="C469" i="1"/>
  <c r="E469" i="1"/>
  <c r="C470" i="1"/>
  <c r="E470" i="1"/>
  <c r="C471" i="1"/>
  <c r="E471" i="1"/>
  <c r="C472" i="1"/>
  <c r="E472" i="1"/>
  <c r="C473" i="1"/>
  <c r="E473" i="1"/>
  <c r="C474" i="1"/>
  <c r="E474" i="1"/>
  <c r="C475" i="1"/>
  <c r="E475" i="1"/>
  <c r="C476" i="1"/>
  <c r="E476" i="1"/>
  <c r="C477" i="1"/>
  <c r="E477" i="1"/>
  <c r="C478" i="1"/>
  <c r="E478" i="1"/>
  <c r="C479" i="1"/>
  <c r="E479" i="1"/>
  <c r="C480" i="1"/>
  <c r="E480" i="1"/>
  <c r="C481" i="1"/>
  <c r="E481" i="1"/>
  <c r="C482" i="1"/>
  <c r="E482" i="1"/>
  <c r="C483" i="1"/>
  <c r="E483" i="1"/>
  <c r="C484" i="1"/>
  <c r="E484" i="1"/>
  <c r="C485" i="1"/>
  <c r="E485" i="1"/>
  <c r="C486" i="1"/>
  <c r="E486" i="1"/>
  <c r="C487" i="1"/>
  <c r="E487" i="1"/>
  <c r="C488" i="1"/>
  <c r="E488" i="1"/>
  <c r="C489" i="1"/>
  <c r="E489" i="1"/>
  <c r="C490" i="1"/>
  <c r="E490" i="1"/>
  <c r="C491" i="1"/>
  <c r="E491" i="1"/>
  <c r="C492" i="1"/>
  <c r="E492" i="1"/>
  <c r="C493" i="1"/>
  <c r="E493" i="1"/>
  <c r="C494" i="1"/>
  <c r="E494" i="1"/>
  <c r="C495" i="1"/>
  <c r="E495" i="1"/>
  <c r="C496" i="1"/>
  <c r="E496" i="1"/>
  <c r="C497" i="1"/>
  <c r="E497" i="1"/>
  <c r="C498" i="1"/>
  <c r="E498" i="1"/>
  <c r="C128" i="1"/>
  <c r="E128" i="1"/>
  <c r="C129" i="1"/>
  <c r="E129" i="1"/>
  <c r="C130" i="1"/>
  <c r="E130" i="1"/>
  <c r="C131" i="1"/>
  <c r="E131" i="1"/>
  <c r="C132" i="1"/>
  <c r="E132" i="1"/>
  <c r="C133" i="1"/>
  <c r="E133" i="1"/>
  <c r="C134" i="1"/>
  <c r="E134" i="1"/>
  <c r="C135" i="1"/>
  <c r="E135" i="1"/>
  <c r="C136" i="1"/>
  <c r="E136" i="1"/>
  <c r="C137" i="1"/>
  <c r="E137" i="1"/>
  <c r="C138" i="1"/>
  <c r="E138" i="1"/>
  <c r="C127" i="1"/>
  <c r="E127" i="1"/>
  <c r="C116" i="1"/>
  <c r="E116" i="1"/>
  <c r="C117" i="1"/>
  <c r="E117" i="1"/>
  <c r="C118" i="1"/>
  <c r="E118" i="1"/>
  <c r="C119" i="1"/>
  <c r="E119" i="1"/>
  <c r="C120" i="1"/>
  <c r="E120" i="1"/>
  <c r="C121" i="1"/>
  <c r="E121" i="1"/>
  <c r="C122" i="1"/>
  <c r="E122" i="1"/>
  <c r="C123" i="1"/>
  <c r="E123" i="1"/>
  <c r="C124" i="1"/>
  <c r="E124" i="1"/>
  <c r="C125" i="1"/>
  <c r="E125" i="1"/>
  <c r="C126" i="1"/>
  <c r="E126" i="1"/>
  <c r="C115" i="1"/>
  <c r="E115" i="1"/>
  <c r="C104" i="1"/>
  <c r="E104" i="1"/>
  <c r="C105" i="1"/>
  <c r="E105" i="1"/>
  <c r="C106" i="1"/>
  <c r="E106" i="1"/>
  <c r="C107" i="1"/>
  <c r="E107" i="1"/>
  <c r="C108" i="1"/>
  <c r="E108" i="1"/>
  <c r="C109" i="1"/>
  <c r="E109" i="1"/>
  <c r="C110" i="1"/>
  <c r="E110" i="1"/>
  <c r="C111" i="1"/>
  <c r="E111" i="1"/>
  <c r="C112" i="1"/>
  <c r="E112" i="1"/>
  <c r="C113" i="1"/>
  <c r="E113" i="1"/>
  <c r="C114" i="1"/>
  <c r="E114" i="1"/>
  <c r="C103" i="1"/>
  <c r="E103" i="1"/>
  <c r="C92" i="1"/>
  <c r="E92" i="1"/>
  <c r="C93" i="1"/>
  <c r="E93" i="1"/>
  <c r="C94" i="1"/>
  <c r="E94" i="1"/>
  <c r="C95" i="1"/>
  <c r="E95" i="1"/>
  <c r="C96" i="1"/>
  <c r="E96" i="1"/>
  <c r="C97" i="1"/>
  <c r="E97" i="1"/>
  <c r="C98" i="1"/>
  <c r="E98" i="1"/>
  <c r="C99" i="1"/>
  <c r="E99" i="1"/>
  <c r="C100" i="1"/>
  <c r="E100" i="1"/>
  <c r="C101" i="1"/>
  <c r="E101" i="1"/>
  <c r="C102" i="1"/>
  <c r="E102" i="1"/>
  <c r="C91" i="1"/>
  <c r="E91" i="1"/>
  <c r="E19" i="1"/>
  <c r="F19" i="1"/>
  <c r="G19" i="1"/>
  <c r="D59" i="1"/>
  <c r="D74" i="1"/>
  <c r="D166" i="1"/>
  <c r="D425" i="1"/>
  <c r="D380" i="1"/>
  <c r="D369" i="1"/>
  <c r="D340" i="1"/>
  <c r="D329" i="1"/>
  <c r="D318" i="1"/>
  <c r="D236" i="1"/>
  <c r="D225" i="1"/>
  <c r="D214" i="1"/>
  <c r="D192" i="1"/>
  <c r="D181" i="1"/>
  <c r="D170" i="1"/>
  <c r="D148" i="1"/>
  <c r="D89" i="1"/>
  <c r="D78" i="1"/>
  <c r="D63" i="1"/>
  <c r="E140" i="1"/>
  <c r="E81" i="1"/>
  <c r="E70" i="1"/>
  <c r="E55" i="1"/>
  <c r="E37" i="1"/>
  <c r="E26" i="1"/>
  <c r="D465" i="1"/>
  <c r="D384" i="1"/>
  <c r="D373" i="1"/>
  <c r="D284" i="1"/>
  <c r="D273" i="1"/>
  <c r="D262" i="1"/>
  <c r="D240" i="1"/>
  <c r="D229" i="1"/>
  <c r="D218" i="1"/>
  <c r="D196" i="1"/>
  <c r="D185" i="1"/>
  <c r="D174" i="1"/>
  <c r="D33" i="1"/>
  <c r="E144" i="1"/>
  <c r="E85" i="1"/>
  <c r="E41" i="1"/>
  <c r="E30" i="1"/>
  <c r="D469" i="1"/>
  <c r="D417" i="1"/>
  <c r="D388" i="1"/>
  <c r="D377" i="1"/>
  <c r="D332" i="1"/>
  <c r="D321" i="1"/>
  <c r="D310" i="1"/>
  <c r="D288" i="1"/>
  <c r="D277" i="1"/>
  <c r="D266" i="1"/>
  <c r="D244" i="1"/>
  <c r="D233" i="1"/>
  <c r="D222" i="1"/>
  <c r="D473" i="1"/>
  <c r="D421" i="1"/>
  <c r="D336" i="1"/>
  <c r="D325" i="1"/>
  <c r="D314" i="1"/>
  <c r="D292" i="1"/>
  <c r="D281" i="1"/>
  <c r="D270" i="1"/>
  <c r="D188" i="1"/>
  <c r="D177" i="1"/>
  <c r="E22" i="1"/>
  <c r="D497" i="1"/>
  <c r="D493" i="1"/>
  <c r="D489" i="1"/>
  <c r="D486" i="1"/>
  <c r="D482" i="1"/>
  <c r="D478" i="1"/>
  <c r="D471" i="1"/>
  <c r="D467" i="1"/>
  <c r="D463" i="1"/>
  <c r="D460" i="1"/>
  <c r="D456" i="1"/>
  <c r="D452" i="1"/>
  <c r="D449" i="1"/>
  <c r="D445" i="1"/>
  <c r="D441" i="1"/>
  <c r="D438" i="1"/>
  <c r="D434" i="1"/>
  <c r="D430" i="1"/>
  <c r="D423" i="1"/>
  <c r="D419" i="1"/>
  <c r="D415" i="1"/>
  <c r="D412" i="1"/>
  <c r="D408" i="1"/>
  <c r="D404" i="1"/>
  <c r="D401" i="1"/>
  <c r="D397" i="1"/>
  <c r="D393" i="1"/>
  <c r="D390" i="1"/>
  <c r="D386" i="1"/>
  <c r="D382" i="1"/>
  <c r="D375" i="1"/>
  <c r="D371" i="1"/>
  <c r="D367" i="1"/>
  <c r="D364" i="1"/>
  <c r="D360" i="1"/>
  <c r="D356" i="1"/>
  <c r="D353" i="1"/>
  <c r="D349" i="1"/>
  <c r="D345" i="1"/>
  <c r="D342" i="1"/>
  <c r="D338" i="1"/>
  <c r="D334" i="1"/>
  <c r="D327" i="1"/>
  <c r="D323" i="1"/>
  <c r="D319" i="1"/>
  <c r="D316" i="1"/>
  <c r="D312" i="1"/>
  <c r="D308" i="1"/>
  <c r="D305" i="1"/>
  <c r="D301" i="1"/>
  <c r="D297" i="1"/>
  <c r="D294" i="1"/>
  <c r="D290" i="1"/>
  <c r="D286" i="1"/>
  <c r="D279" i="1"/>
  <c r="D275" i="1"/>
  <c r="D271" i="1"/>
  <c r="D268" i="1"/>
  <c r="D264" i="1"/>
  <c r="D260" i="1"/>
  <c r="D257" i="1"/>
  <c r="D253" i="1"/>
  <c r="D249" i="1"/>
  <c r="D246" i="1"/>
  <c r="D242" i="1"/>
  <c r="D238" i="1"/>
  <c r="D231" i="1"/>
  <c r="D227" i="1"/>
  <c r="D223" i="1"/>
  <c r="D220" i="1"/>
  <c r="D216" i="1"/>
  <c r="D212" i="1"/>
  <c r="D209" i="1"/>
  <c r="D205" i="1"/>
  <c r="D201" i="1"/>
  <c r="D198" i="1"/>
  <c r="D194" i="1"/>
  <c r="D190" i="1"/>
  <c r="D183" i="1"/>
  <c r="D179" i="1"/>
  <c r="D175" i="1"/>
  <c r="D172" i="1"/>
  <c r="D168" i="1"/>
  <c r="D164" i="1"/>
  <c r="D161" i="1"/>
  <c r="D157" i="1"/>
  <c r="D153" i="1"/>
  <c r="D150" i="1"/>
  <c r="D146" i="1"/>
  <c r="D142" i="1"/>
  <c r="D135" i="1"/>
  <c r="D131" i="1"/>
  <c r="D127" i="1"/>
  <c r="D124" i="1"/>
  <c r="D120" i="1"/>
  <c r="D116" i="1"/>
  <c r="D113" i="1"/>
  <c r="D109" i="1"/>
  <c r="D105" i="1"/>
  <c r="D102" i="1"/>
  <c r="D98" i="1"/>
  <c r="D94" i="1"/>
  <c r="D87" i="1"/>
  <c r="D83" i="1"/>
  <c r="D79" i="1"/>
  <c r="D76" i="1"/>
  <c r="D72" i="1"/>
  <c r="D68" i="1"/>
  <c r="D65" i="1"/>
  <c r="D61" i="1"/>
  <c r="D57" i="1"/>
  <c r="D54" i="1"/>
  <c r="D50" i="1"/>
  <c r="D46" i="1"/>
  <c r="D39" i="1"/>
  <c r="D35" i="1"/>
  <c r="D31" i="1"/>
  <c r="E28" i="1"/>
  <c r="E24" i="1"/>
  <c r="E20" i="1"/>
  <c r="F20" i="1"/>
  <c r="D27" i="1"/>
  <c r="D23" i="1"/>
  <c r="D498" i="1"/>
  <c r="D494" i="1"/>
  <c r="D490" i="1"/>
  <c r="D483" i="1"/>
  <c r="D479" i="1"/>
  <c r="D475" i="1"/>
  <c r="D472" i="1"/>
  <c r="D468" i="1"/>
  <c r="D464" i="1"/>
  <c r="D461" i="1"/>
  <c r="D457" i="1"/>
  <c r="D453" i="1"/>
  <c r="D450" i="1"/>
  <c r="D446" i="1"/>
  <c r="D442" i="1"/>
  <c r="D435" i="1"/>
  <c r="D431" i="1"/>
  <c r="D427" i="1"/>
  <c r="D424" i="1"/>
  <c r="D420" i="1"/>
  <c r="D416" i="1"/>
  <c r="D413" i="1"/>
  <c r="D409" i="1"/>
  <c r="D405" i="1"/>
  <c r="D402" i="1"/>
  <c r="D398" i="1"/>
  <c r="D394" i="1"/>
  <c r="D387" i="1"/>
  <c r="D383" i="1"/>
  <c r="D379" i="1"/>
  <c r="D376" i="1"/>
  <c r="D372" i="1"/>
  <c r="D368" i="1"/>
  <c r="D365" i="1"/>
  <c r="D361" i="1"/>
  <c r="D357" i="1"/>
  <c r="D354" i="1"/>
  <c r="D350" i="1"/>
  <c r="D346" i="1"/>
  <c r="D339" i="1"/>
  <c r="D335" i="1"/>
  <c r="D331" i="1"/>
  <c r="D328" i="1"/>
  <c r="D324" i="1"/>
  <c r="D320" i="1"/>
  <c r="D317" i="1"/>
  <c r="D313" i="1"/>
  <c r="D309" i="1"/>
  <c r="D306" i="1"/>
  <c r="D302" i="1"/>
  <c r="D298" i="1"/>
  <c r="D291" i="1"/>
  <c r="D287" i="1"/>
  <c r="D283" i="1"/>
  <c r="D280" i="1"/>
  <c r="D276" i="1"/>
  <c r="D272" i="1"/>
  <c r="D269" i="1"/>
  <c r="D265" i="1"/>
  <c r="D261" i="1"/>
  <c r="D258" i="1"/>
  <c r="D254" i="1"/>
  <c r="D250" i="1"/>
  <c r="D243" i="1"/>
  <c r="D239" i="1"/>
  <c r="D235" i="1"/>
  <c r="D232" i="1"/>
  <c r="D228" i="1"/>
  <c r="D224" i="1"/>
  <c r="D221" i="1"/>
  <c r="D217" i="1"/>
  <c r="D213" i="1"/>
  <c r="D210" i="1"/>
  <c r="D206" i="1"/>
  <c r="D202" i="1"/>
  <c r="D195" i="1"/>
  <c r="D191" i="1"/>
  <c r="D187" i="1"/>
  <c r="D184" i="1"/>
  <c r="D180" i="1"/>
  <c r="D176" i="1"/>
  <c r="D173" i="1"/>
  <c r="D169" i="1"/>
  <c r="D165" i="1"/>
  <c r="D162" i="1"/>
  <c r="D158" i="1"/>
  <c r="D154" i="1"/>
  <c r="D147" i="1"/>
  <c r="D143" i="1"/>
  <c r="D139" i="1"/>
  <c r="D136" i="1"/>
  <c r="D132" i="1"/>
  <c r="D128" i="1"/>
  <c r="D125" i="1"/>
  <c r="D121" i="1"/>
  <c r="D117" i="1"/>
  <c r="D114" i="1"/>
  <c r="D110" i="1"/>
  <c r="D106" i="1"/>
  <c r="D99" i="1"/>
  <c r="D95" i="1"/>
  <c r="D91" i="1"/>
  <c r="D88" i="1"/>
  <c r="D84" i="1"/>
  <c r="D80" i="1"/>
  <c r="D77" i="1"/>
  <c r="D73" i="1"/>
  <c r="D69" i="1"/>
  <c r="D66" i="1"/>
  <c r="D62" i="1"/>
  <c r="D58" i="1"/>
  <c r="D51" i="1"/>
  <c r="D47" i="1"/>
  <c r="D43" i="1"/>
  <c r="D40" i="1"/>
  <c r="D36" i="1"/>
  <c r="D32" i="1"/>
  <c r="E29" i="1"/>
  <c r="E25" i="1"/>
  <c r="E21" i="1"/>
  <c r="D495" i="1"/>
  <c r="D491" i="1"/>
  <c r="D487" i="1"/>
  <c r="D484" i="1"/>
  <c r="D480" i="1"/>
  <c r="D476" i="1"/>
  <c r="D462" i="1"/>
  <c r="D458" i="1"/>
  <c r="D454" i="1"/>
  <c r="D447" i="1"/>
  <c r="D443" i="1"/>
  <c r="D439" i="1"/>
  <c r="D436" i="1"/>
  <c r="D432" i="1"/>
  <c r="D428" i="1"/>
  <c r="D414" i="1"/>
  <c r="D410" i="1"/>
  <c r="D406" i="1"/>
  <c r="D399" i="1"/>
  <c r="D395" i="1"/>
  <c r="D391" i="1"/>
  <c r="D366" i="1"/>
  <c r="D362" i="1"/>
  <c r="D358" i="1"/>
  <c r="D351" i="1"/>
  <c r="D347" i="1"/>
  <c r="D343" i="1"/>
  <c r="D303" i="1"/>
  <c r="D299" i="1"/>
  <c r="D295" i="1"/>
  <c r="D255" i="1"/>
  <c r="D251" i="1"/>
  <c r="D247" i="1"/>
  <c r="D207" i="1"/>
  <c r="D203" i="1"/>
  <c r="D199" i="1"/>
  <c r="D159" i="1"/>
  <c r="D155" i="1"/>
  <c r="D151" i="1"/>
  <c r="D137" i="1"/>
  <c r="D133" i="1"/>
  <c r="D129" i="1"/>
  <c r="D126" i="1"/>
  <c r="D122" i="1"/>
  <c r="D118" i="1"/>
  <c r="D111" i="1"/>
  <c r="D107" i="1"/>
  <c r="D103" i="1"/>
  <c r="D100" i="1"/>
  <c r="D96" i="1"/>
  <c r="D92" i="1"/>
  <c r="D52" i="1"/>
  <c r="D48" i="1"/>
  <c r="D44" i="1"/>
  <c r="D496" i="1"/>
  <c r="D492" i="1"/>
  <c r="D488" i="1"/>
  <c r="D485" i="1"/>
  <c r="D481" i="1"/>
  <c r="D477" i="1"/>
  <c r="D474" i="1"/>
  <c r="D470" i="1"/>
  <c r="D466" i="1"/>
  <c r="D459" i="1"/>
  <c r="D455" i="1"/>
  <c r="D451" i="1"/>
  <c r="D448" i="1"/>
  <c r="D444" i="1"/>
  <c r="D440" i="1"/>
  <c r="D437" i="1"/>
  <c r="D433" i="1"/>
  <c r="D429" i="1"/>
  <c r="D426" i="1"/>
  <c r="D422" i="1"/>
  <c r="D418" i="1"/>
  <c r="D411" i="1"/>
  <c r="D407" i="1"/>
  <c r="D403" i="1"/>
  <c r="D400" i="1"/>
  <c r="D396" i="1"/>
  <c r="D392" i="1"/>
  <c r="D389" i="1"/>
  <c r="D385" i="1"/>
  <c r="D381" i="1"/>
  <c r="D378" i="1"/>
  <c r="D374" i="1"/>
  <c r="D370" i="1"/>
  <c r="D363" i="1"/>
  <c r="D359" i="1"/>
  <c r="D355" i="1"/>
  <c r="D352" i="1"/>
  <c r="D348" i="1"/>
  <c r="D344" i="1"/>
  <c r="D341" i="1"/>
  <c r="D337" i="1"/>
  <c r="D333" i="1"/>
  <c r="D330" i="1"/>
  <c r="D326" i="1"/>
  <c r="D322" i="1"/>
  <c r="D315" i="1"/>
  <c r="D311" i="1"/>
  <c r="D307" i="1"/>
  <c r="D304" i="1"/>
  <c r="D300" i="1"/>
  <c r="D296" i="1"/>
  <c r="D293" i="1"/>
  <c r="D289" i="1"/>
  <c r="D285" i="1"/>
  <c r="D282" i="1"/>
  <c r="D278" i="1"/>
  <c r="D274" i="1"/>
  <c r="D267" i="1"/>
  <c r="D263" i="1"/>
  <c r="D259" i="1"/>
  <c r="D256" i="1"/>
  <c r="D252" i="1"/>
  <c r="D248" i="1"/>
  <c r="D245" i="1"/>
  <c r="D241" i="1"/>
  <c r="D237" i="1"/>
  <c r="D234" i="1"/>
  <c r="D230" i="1"/>
  <c r="D226" i="1"/>
  <c r="D219" i="1"/>
  <c r="D215" i="1"/>
  <c r="D211" i="1"/>
  <c r="D208" i="1"/>
  <c r="D204" i="1"/>
  <c r="D200" i="1"/>
  <c r="D197" i="1"/>
  <c r="D193" i="1"/>
  <c r="D189" i="1"/>
  <c r="D186" i="1"/>
  <c r="D182" i="1"/>
  <c r="D178" i="1"/>
  <c r="D171" i="1"/>
  <c r="D167" i="1"/>
  <c r="D163" i="1"/>
  <c r="D160" i="1"/>
  <c r="D156" i="1"/>
  <c r="D152" i="1"/>
  <c r="D149" i="1"/>
  <c r="D145" i="1"/>
  <c r="D141" i="1"/>
  <c r="D138" i="1"/>
  <c r="D134" i="1"/>
  <c r="D130" i="1"/>
  <c r="D123" i="1"/>
  <c r="D119" i="1"/>
  <c r="D115" i="1"/>
  <c r="D112" i="1"/>
  <c r="D108" i="1"/>
  <c r="D104" i="1"/>
  <c r="D101" i="1"/>
  <c r="D97" i="1"/>
  <c r="D93" i="1"/>
  <c r="D90" i="1"/>
  <c r="D86" i="1"/>
  <c r="D82" i="1"/>
  <c r="D75" i="1"/>
  <c r="D71" i="1"/>
  <c r="D67" i="1"/>
  <c r="D64" i="1"/>
  <c r="D60" i="1"/>
  <c r="D56" i="1"/>
  <c r="D53" i="1"/>
  <c r="D49" i="1"/>
  <c r="D45" i="1"/>
  <c r="D42" i="1"/>
  <c r="D38" i="1"/>
  <c r="D34" i="1"/>
  <c r="G20" i="1"/>
  <c r="H20" i="1"/>
  <c r="F31" i="1"/>
  <c r="H21" i="1"/>
  <c r="F21" i="1"/>
  <c r="G21" i="1"/>
  <c r="F32" i="1"/>
  <c r="F43" i="1"/>
  <c r="H22" i="1"/>
  <c r="F56" i="1"/>
  <c r="F55" i="1"/>
  <c r="F33" i="1"/>
  <c r="F22" i="1"/>
  <c r="G22" i="1"/>
  <c r="F44" i="1"/>
  <c r="H23" i="1"/>
  <c r="F57" i="1"/>
  <c r="F23" i="1"/>
  <c r="G23" i="1"/>
  <c r="F67" i="1"/>
  <c r="F34" i="1"/>
  <c r="F45" i="1"/>
  <c r="H24" i="1"/>
  <c r="F24" i="1"/>
  <c r="G24" i="1"/>
  <c r="F46" i="1"/>
  <c r="F25" i="1"/>
  <c r="F79" i="1"/>
  <c r="F35" i="1"/>
  <c r="F68" i="1"/>
  <c r="G25" i="1"/>
  <c r="H25" i="1"/>
  <c r="F58" i="1"/>
  <c r="F26" i="1"/>
  <c r="F47" i="1"/>
  <c r="F69" i="1"/>
  <c r="F80" i="1"/>
  <c r="F36" i="1"/>
  <c r="F91" i="1"/>
  <c r="G26" i="1"/>
  <c r="H26" i="1"/>
  <c r="F27" i="1"/>
  <c r="F59" i="1"/>
  <c r="F103" i="1"/>
  <c r="F92" i="1"/>
  <c r="F70" i="1"/>
  <c r="F37" i="1"/>
  <c r="F81" i="1"/>
  <c r="F48" i="1"/>
  <c r="G27" i="1"/>
  <c r="H27" i="1"/>
  <c r="F60" i="1"/>
  <c r="F28" i="1"/>
  <c r="F104" i="1"/>
  <c r="F38" i="1"/>
  <c r="F93" i="1"/>
  <c r="F71" i="1"/>
  <c r="F82" i="1"/>
  <c r="F49" i="1"/>
  <c r="F115" i="1"/>
  <c r="G28" i="1"/>
  <c r="H28" i="1"/>
  <c r="F61" i="1"/>
  <c r="F105" i="1"/>
  <c r="F72" i="1"/>
  <c r="F83" i="1"/>
  <c r="F127" i="1"/>
  <c r="F116" i="1"/>
  <c r="F39" i="1"/>
  <c r="F29" i="1"/>
  <c r="F50" i="1"/>
  <c r="F94" i="1"/>
  <c r="G29" i="1"/>
  <c r="H29" i="1"/>
  <c r="F451" i="1"/>
  <c r="F62" i="1"/>
  <c r="F106" i="1"/>
  <c r="F84" i="1"/>
  <c r="F51" i="1"/>
  <c r="F95" i="1"/>
  <c r="F30" i="1"/>
  <c r="F40" i="1"/>
  <c r="F139" i="1"/>
  <c r="F117" i="1"/>
  <c r="F128" i="1"/>
  <c r="F73" i="1"/>
  <c r="H30" i="1"/>
  <c r="G30" i="1"/>
  <c r="F452" i="1"/>
  <c r="F463" i="1"/>
  <c r="F63" i="1"/>
  <c r="F74" i="1"/>
  <c r="F96" i="1"/>
  <c r="F151" i="1"/>
  <c r="F107" i="1"/>
  <c r="F41" i="1"/>
  <c r="F52" i="1"/>
  <c r="F85" i="1"/>
  <c r="F140" i="1"/>
  <c r="F129" i="1"/>
  <c r="F118" i="1"/>
  <c r="H31" i="1"/>
  <c r="G31" i="1"/>
  <c r="F453" i="1"/>
  <c r="F475" i="1"/>
  <c r="F464" i="1"/>
  <c r="F64" i="1"/>
  <c r="F163" i="1"/>
  <c r="F42" i="1"/>
  <c r="F86" i="1"/>
  <c r="F152" i="1"/>
  <c r="F130" i="1"/>
  <c r="F75" i="1"/>
  <c r="F108" i="1"/>
  <c r="F119" i="1"/>
  <c r="F141" i="1"/>
  <c r="F53" i="1"/>
  <c r="F97" i="1"/>
  <c r="F487" i="1"/>
  <c r="F454" i="1"/>
  <c r="F465" i="1"/>
  <c r="F476" i="1"/>
  <c r="F65" i="1"/>
  <c r="F142" i="1"/>
  <c r="F54" i="1"/>
  <c r="F153" i="1"/>
  <c r="F98" i="1"/>
  <c r="F175" i="1"/>
  <c r="F120" i="1"/>
  <c r="F76" i="1"/>
  <c r="F109" i="1"/>
  <c r="F87" i="1"/>
  <c r="F164" i="1"/>
  <c r="F131" i="1"/>
  <c r="G32" i="1"/>
  <c r="H32" i="1"/>
  <c r="F477" i="1"/>
  <c r="F455" i="1"/>
  <c r="F466" i="1"/>
  <c r="F488" i="1"/>
  <c r="F66" i="1"/>
  <c r="F154" i="1"/>
  <c r="F143" i="1"/>
  <c r="F187" i="1"/>
  <c r="F176" i="1"/>
  <c r="F110" i="1"/>
  <c r="F99" i="1"/>
  <c r="F121" i="1"/>
  <c r="F77" i="1"/>
  <c r="F165" i="1"/>
  <c r="F132" i="1"/>
  <c r="F88" i="1"/>
  <c r="G33" i="1"/>
  <c r="H33" i="1"/>
  <c r="F489" i="1"/>
  <c r="F467" i="1"/>
  <c r="F456" i="1"/>
  <c r="F478" i="1"/>
  <c r="F122" i="1"/>
  <c r="F166" i="1"/>
  <c r="F144" i="1"/>
  <c r="F199" i="1"/>
  <c r="F100" i="1"/>
  <c r="F177" i="1"/>
  <c r="F89" i="1"/>
  <c r="F111" i="1"/>
  <c r="F133" i="1"/>
  <c r="F188" i="1"/>
  <c r="F155" i="1"/>
  <c r="F78" i="1"/>
  <c r="G34" i="1"/>
  <c r="H34" i="1"/>
  <c r="F468" i="1"/>
  <c r="F479" i="1"/>
  <c r="F457" i="1"/>
  <c r="F490" i="1"/>
  <c r="F90" i="1"/>
  <c r="F211" i="1"/>
  <c r="F123" i="1"/>
  <c r="F200" i="1"/>
  <c r="F112" i="1"/>
  <c r="F178" i="1"/>
  <c r="F189" i="1"/>
  <c r="F167" i="1"/>
  <c r="F156" i="1"/>
  <c r="F145" i="1"/>
  <c r="F101" i="1"/>
  <c r="F134" i="1"/>
  <c r="G35" i="1"/>
  <c r="H35" i="1"/>
  <c r="F458" i="1"/>
  <c r="F469" i="1"/>
  <c r="F491" i="1"/>
  <c r="F480" i="1"/>
  <c r="F113" i="1"/>
  <c r="F146" i="1"/>
  <c r="F102" i="1"/>
  <c r="F212" i="1"/>
  <c r="F135" i="1"/>
  <c r="F190" i="1"/>
  <c r="F201" i="1"/>
  <c r="F223" i="1"/>
  <c r="F179" i="1"/>
  <c r="F168" i="1"/>
  <c r="F124" i="1"/>
  <c r="F157" i="1"/>
  <c r="G36" i="1"/>
  <c r="H36" i="1"/>
  <c r="F459" i="1"/>
  <c r="F470" i="1"/>
  <c r="F492" i="1"/>
  <c r="F481" i="1"/>
  <c r="F202" i="1"/>
  <c r="F158" i="1"/>
  <c r="F114" i="1"/>
  <c r="F213" i="1"/>
  <c r="F180" i="1"/>
  <c r="F147" i="1"/>
  <c r="F191" i="1"/>
  <c r="F169" i="1"/>
  <c r="F136" i="1"/>
  <c r="F235" i="1"/>
  <c r="F224" i="1"/>
  <c r="F125" i="1"/>
  <c r="G37" i="1"/>
  <c r="H37" i="1"/>
  <c r="F471" i="1"/>
  <c r="F482" i="1"/>
  <c r="F493" i="1"/>
  <c r="F460" i="1"/>
  <c r="F225" i="1"/>
  <c r="F192" i="1"/>
  <c r="F203" i="1"/>
  <c r="F148" i="1"/>
  <c r="F159" i="1"/>
  <c r="F170" i="1"/>
  <c r="F214" i="1"/>
  <c r="F247" i="1"/>
  <c r="F236" i="1"/>
  <c r="F126" i="1"/>
  <c r="F137" i="1"/>
  <c r="F181" i="1"/>
  <c r="G38" i="1"/>
  <c r="H38" i="1"/>
  <c r="F461" i="1"/>
  <c r="F483" i="1"/>
  <c r="F472" i="1"/>
  <c r="F494" i="1"/>
  <c r="F138" i="1"/>
  <c r="F259" i="1"/>
  <c r="F193" i="1"/>
  <c r="F226" i="1"/>
  <c r="F149" i="1"/>
  <c r="F160" i="1"/>
  <c r="F215" i="1"/>
  <c r="F182" i="1"/>
  <c r="F204" i="1"/>
  <c r="F171" i="1"/>
  <c r="F237" i="1"/>
  <c r="F248" i="1"/>
  <c r="G39" i="1"/>
  <c r="H39" i="1"/>
  <c r="F484" i="1"/>
  <c r="F495" i="1"/>
  <c r="F462" i="1"/>
  <c r="F473" i="1"/>
  <c r="F161" i="1"/>
  <c r="F150" i="1"/>
  <c r="F227" i="1"/>
  <c r="F194" i="1"/>
  <c r="F249" i="1"/>
  <c r="F183" i="1"/>
  <c r="F238" i="1"/>
  <c r="F216" i="1"/>
  <c r="F271" i="1"/>
  <c r="F172" i="1"/>
  <c r="F260" i="1"/>
  <c r="F205" i="1"/>
  <c r="G40" i="1"/>
  <c r="H40" i="1"/>
  <c r="F496" i="1"/>
  <c r="F474" i="1"/>
  <c r="F485" i="1"/>
  <c r="F217" i="1"/>
  <c r="F261" i="1"/>
  <c r="F228" i="1"/>
  <c r="F206" i="1"/>
  <c r="F162" i="1"/>
  <c r="F184" i="1"/>
  <c r="F283" i="1"/>
  <c r="F239" i="1"/>
  <c r="F173" i="1"/>
  <c r="F195" i="1"/>
  <c r="F250" i="1"/>
  <c r="F272" i="1"/>
  <c r="G41" i="1"/>
  <c r="H41" i="1"/>
  <c r="F497" i="1"/>
  <c r="F486" i="1"/>
  <c r="F498" i="1"/>
  <c r="F229" i="1"/>
  <c r="F295" i="1"/>
  <c r="F207" i="1"/>
  <c r="F240" i="1"/>
  <c r="F218" i="1"/>
  <c r="F174" i="1"/>
  <c r="F185" i="1"/>
  <c r="F196" i="1"/>
  <c r="F262" i="1"/>
  <c r="F251" i="1"/>
  <c r="F284" i="1"/>
  <c r="F273" i="1"/>
  <c r="H42" i="1"/>
  <c r="G42" i="1"/>
  <c r="F197" i="1"/>
  <c r="F285" i="1"/>
  <c r="F274" i="1"/>
  <c r="F230" i="1"/>
  <c r="F241" i="1"/>
  <c r="F307" i="1"/>
  <c r="F296" i="1"/>
  <c r="F186" i="1"/>
  <c r="F263" i="1"/>
  <c r="F252" i="1"/>
  <c r="F219" i="1"/>
  <c r="F208" i="1"/>
  <c r="G43" i="1"/>
  <c r="H43" i="1"/>
  <c r="F209" i="1"/>
  <c r="F275" i="1"/>
  <c r="F253" i="1"/>
  <c r="F242" i="1"/>
  <c r="F319" i="1"/>
  <c r="F308" i="1"/>
  <c r="F286" i="1"/>
  <c r="F198" i="1"/>
  <c r="F220" i="1"/>
  <c r="F264" i="1"/>
  <c r="F231" i="1"/>
  <c r="F297" i="1"/>
  <c r="F298" i="1"/>
  <c r="F221" i="1"/>
  <c r="F265" i="1"/>
  <c r="F276" i="1"/>
  <c r="F331" i="1"/>
  <c r="F243" i="1"/>
  <c r="F320" i="1"/>
  <c r="F254" i="1"/>
  <c r="F232" i="1"/>
  <c r="F287" i="1"/>
  <c r="F309" i="1"/>
  <c r="F210" i="1"/>
  <c r="G44" i="1"/>
  <c r="H44" i="1"/>
  <c r="F244" i="1"/>
  <c r="F310" i="1"/>
  <c r="F321" i="1"/>
  <c r="F277" i="1"/>
  <c r="F233" i="1"/>
  <c r="F222" i="1"/>
  <c r="F343" i="1"/>
  <c r="F332" i="1"/>
  <c r="F288" i="1"/>
  <c r="F299" i="1"/>
  <c r="F266" i="1"/>
  <c r="F255" i="1"/>
  <c r="G45" i="1"/>
  <c r="H45" i="1"/>
  <c r="F322" i="1"/>
  <c r="F289" i="1"/>
  <c r="F333" i="1"/>
  <c r="F344" i="1"/>
  <c r="F256" i="1"/>
  <c r="F245" i="1"/>
  <c r="F355" i="1"/>
  <c r="F311" i="1"/>
  <c r="F300" i="1"/>
  <c r="F267" i="1"/>
  <c r="F234" i="1"/>
  <c r="F278" i="1"/>
  <c r="G46" i="1"/>
  <c r="H46" i="1"/>
  <c r="F345" i="1"/>
  <c r="F301" i="1"/>
  <c r="F257" i="1"/>
  <c r="F279" i="1"/>
  <c r="F312" i="1"/>
  <c r="F334" i="1"/>
  <c r="F246" i="1"/>
  <c r="F367" i="1"/>
  <c r="F356" i="1"/>
  <c r="F323" i="1"/>
  <c r="F290" i="1"/>
  <c r="F268" i="1"/>
  <c r="G47" i="1"/>
  <c r="H47" i="1"/>
  <c r="F258" i="1"/>
  <c r="F346" i="1"/>
  <c r="F302" i="1"/>
  <c r="F313" i="1"/>
  <c r="F357" i="1"/>
  <c r="F269" i="1"/>
  <c r="F291" i="1"/>
  <c r="F335" i="1"/>
  <c r="F368" i="1"/>
  <c r="F280" i="1"/>
  <c r="F379" i="1"/>
  <c r="F324" i="1"/>
  <c r="G48" i="1"/>
  <c r="H48" i="1"/>
  <c r="F325" i="1"/>
  <c r="F281" i="1"/>
  <c r="F358" i="1"/>
  <c r="F347" i="1"/>
  <c r="F314" i="1"/>
  <c r="F369" i="1"/>
  <c r="F336" i="1"/>
  <c r="F391" i="1"/>
  <c r="F292" i="1"/>
  <c r="F380" i="1"/>
  <c r="F303" i="1"/>
  <c r="F270" i="1"/>
  <c r="G49" i="1"/>
  <c r="H49" i="1"/>
  <c r="F370" i="1"/>
  <c r="F381" i="1"/>
  <c r="F348" i="1"/>
  <c r="F337" i="1"/>
  <c r="F403" i="1"/>
  <c r="F359" i="1"/>
  <c r="F304" i="1"/>
  <c r="F315" i="1"/>
  <c r="F326" i="1"/>
  <c r="F282" i="1"/>
  <c r="F392" i="1"/>
  <c r="F293" i="1"/>
  <c r="G50" i="1"/>
  <c r="H50" i="1"/>
  <c r="F393" i="1"/>
  <c r="F349" i="1"/>
  <c r="F404" i="1"/>
  <c r="F294" i="1"/>
  <c r="F338" i="1"/>
  <c r="F327" i="1"/>
  <c r="F382" i="1"/>
  <c r="F316" i="1"/>
  <c r="F415" i="1"/>
  <c r="F360" i="1"/>
  <c r="F371" i="1"/>
  <c r="F305" i="1"/>
  <c r="G51" i="1"/>
  <c r="H51" i="1"/>
  <c r="F361" i="1"/>
  <c r="F405" i="1"/>
  <c r="F394" i="1"/>
  <c r="F306" i="1"/>
  <c r="F416" i="1"/>
  <c r="F372" i="1"/>
  <c r="F339" i="1"/>
  <c r="F383" i="1"/>
  <c r="F427" i="1"/>
  <c r="F317" i="1"/>
  <c r="F328" i="1"/>
  <c r="F350" i="1"/>
  <c r="G52" i="1"/>
  <c r="H52" i="1"/>
  <c r="F362" i="1"/>
  <c r="F406" i="1"/>
  <c r="F318" i="1"/>
  <c r="F417" i="1"/>
  <c r="F329" i="1"/>
  <c r="F373" i="1"/>
  <c r="F340" i="1"/>
  <c r="F384" i="1"/>
  <c r="F428" i="1"/>
  <c r="F351" i="1"/>
  <c r="F395" i="1"/>
  <c r="G53" i="1"/>
  <c r="H53" i="1"/>
  <c r="F439" i="1"/>
  <c r="F330" i="1"/>
  <c r="F374" i="1"/>
  <c r="F363" i="1"/>
  <c r="F396" i="1"/>
  <c r="F385" i="1"/>
  <c r="F341" i="1"/>
  <c r="F352" i="1"/>
  <c r="F407" i="1"/>
  <c r="F429" i="1"/>
  <c r="F418" i="1"/>
  <c r="H54" i="1"/>
  <c r="G54" i="1"/>
  <c r="H55" i="1"/>
  <c r="F440" i="1"/>
  <c r="F397" i="1"/>
  <c r="F353" i="1"/>
  <c r="F342" i="1"/>
  <c r="F364" i="1"/>
  <c r="F408" i="1"/>
  <c r="F430" i="1"/>
  <c r="F386" i="1"/>
  <c r="F375" i="1"/>
  <c r="F419" i="1"/>
  <c r="G55" i="1"/>
  <c r="F441" i="1"/>
  <c r="F409" i="1"/>
  <c r="F431" i="1"/>
  <c r="F387" i="1"/>
  <c r="F376" i="1"/>
  <c r="F420" i="1"/>
  <c r="F354" i="1"/>
  <c r="F398" i="1"/>
  <c r="F365" i="1"/>
  <c r="F442" i="1"/>
  <c r="F432" i="1"/>
  <c r="F388" i="1"/>
  <c r="F366" i="1"/>
  <c r="F410" i="1"/>
  <c r="F377" i="1"/>
  <c r="F421" i="1"/>
  <c r="F399" i="1"/>
  <c r="G56" i="1"/>
  <c r="H56" i="1"/>
  <c r="F443" i="1"/>
  <c r="F378" i="1"/>
  <c r="F389" i="1"/>
  <c r="F411" i="1"/>
  <c r="F400" i="1"/>
  <c r="F433" i="1"/>
  <c r="F422" i="1"/>
  <c r="G57" i="1"/>
  <c r="H57" i="1"/>
  <c r="F444" i="1"/>
  <c r="F434" i="1"/>
  <c r="F423" i="1"/>
  <c r="F390" i="1"/>
  <c r="F401" i="1"/>
  <c r="F412" i="1"/>
  <c r="G58" i="1"/>
  <c r="H58" i="1"/>
  <c r="F413" i="1"/>
  <c r="F445" i="1"/>
  <c r="F402" i="1"/>
  <c r="F435" i="1"/>
  <c r="F424" i="1"/>
  <c r="G59" i="1"/>
  <c r="H59" i="1"/>
  <c r="F446" i="1"/>
  <c r="F436" i="1"/>
  <c r="F414" i="1"/>
  <c r="F425" i="1"/>
  <c r="G60" i="1"/>
  <c r="H60" i="1"/>
  <c r="F447" i="1"/>
  <c r="F426" i="1"/>
  <c r="F437" i="1"/>
  <c r="G61" i="1"/>
  <c r="H61" i="1"/>
  <c r="F448" i="1"/>
  <c r="F438" i="1"/>
  <c r="G62" i="1"/>
  <c r="H62" i="1"/>
  <c r="F449" i="1"/>
  <c r="G63" i="1"/>
  <c r="H63" i="1"/>
  <c r="F450" i="1"/>
  <c r="G64" i="1"/>
  <c r="H64" i="1"/>
  <c r="G65" i="1"/>
  <c r="H65" i="1"/>
  <c r="H66" i="1"/>
  <c r="G66" i="1"/>
  <c r="H67" i="1"/>
  <c r="G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H78" i="1"/>
  <c r="G78" i="1"/>
  <c r="H79" i="1"/>
  <c r="G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H90" i="1"/>
  <c r="G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H102" i="1"/>
  <c r="G102" i="1"/>
  <c r="H103" i="1"/>
  <c r="G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H114" i="1"/>
  <c r="G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H126" i="1"/>
  <c r="G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H138" i="1"/>
  <c r="G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H150" i="1"/>
  <c r="G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H162" i="1"/>
  <c r="G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H174" i="1"/>
  <c r="G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H186" i="1"/>
  <c r="G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H198" i="1"/>
  <c r="G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H210" i="1"/>
  <c r="G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H222" i="1"/>
  <c r="G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H234" i="1"/>
  <c r="G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H246" i="1"/>
  <c r="G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H258" i="1"/>
  <c r="G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H270" i="1"/>
  <c r="G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H282" i="1"/>
  <c r="G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H294" i="1"/>
  <c r="G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H306" i="1"/>
  <c r="G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H318" i="1"/>
  <c r="G318" i="1"/>
  <c r="G319" i="1"/>
  <c r="H319" i="1"/>
  <c r="G320" i="1"/>
  <c r="H320" i="1"/>
  <c r="G321" i="1"/>
  <c r="H321" i="1"/>
  <c r="G322" i="1"/>
  <c r="H322" i="1"/>
  <c r="G323" i="1"/>
  <c r="H323" i="1"/>
  <c r="G324" i="1"/>
  <c r="H324" i="1"/>
  <c r="G325" i="1"/>
  <c r="H325" i="1"/>
  <c r="G326" i="1"/>
  <c r="H326" i="1"/>
  <c r="G327" i="1"/>
  <c r="H327" i="1"/>
  <c r="G328" i="1"/>
  <c r="H328" i="1"/>
  <c r="G329" i="1"/>
  <c r="H329" i="1"/>
  <c r="H330" i="1"/>
  <c r="G330" i="1"/>
  <c r="G331" i="1"/>
  <c r="H331" i="1"/>
  <c r="G332" i="1"/>
  <c r="H332" i="1"/>
  <c r="G333" i="1"/>
  <c r="H333" i="1"/>
  <c r="G334" i="1"/>
  <c r="H334" i="1"/>
  <c r="G335" i="1"/>
  <c r="H335" i="1"/>
  <c r="G336" i="1"/>
  <c r="H336" i="1"/>
  <c r="G337" i="1"/>
  <c r="H337" i="1"/>
  <c r="G338" i="1"/>
  <c r="H338" i="1"/>
  <c r="G339" i="1"/>
  <c r="H339" i="1"/>
  <c r="G340" i="1"/>
  <c r="H340" i="1"/>
  <c r="G341" i="1"/>
  <c r="H341" i="1"/>
  <c r="H342" i="1"/>
  <c r="G342" i="1"/>
  <c r="G343" i="1"/>
  <c r="H343" i="1"/>
  <c r="G344" i="1"/>
  <c r="H344" i="1"/>
  <c r="G345" i="1"/>
  <c r="H345" i="1"/>
  <c r="G346" i="1"/>
  <c r="H346" i="1"/>
  <c r="G347" i="1"/>
  <c r="H347" i="1"/>
  <c r="G348" i="1"/>
  <c r="H348" i="1"/>
  <c r="G349" i="1"/>
  <c r="H349" i="1"/>
  <c r="G350" i="1"/>
  <c r="H350" i="1"/>
  <c r="G351" i="1"/>
  <c r="H351" i="1"/>
  <c r="G352" i="1"/>
  <c r="H352" i="1"/>
  <c r="G353" i="1"/>
  <c r="H353" i="1"/>
  <c r="H354" i="1"/>
  <c r="G354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H366" i="1"/>
  <c r="G366" i="1"/>
  <c r="G367" i="1"/>
  <c r="H367" i="1"/>
  <c r="G368" i="1"/>
  <c r="H368" i="1"/>
  <c r="G369" i="1"/>
  <c r="H369" i="1"/>
  <c r="G370" i="1"/>
  <c r="H370" i="1"/>
  <c r="G371" i="1"/>
  <c r="H371" i="1"/>
  <c r="G372" i="1"/>
  <c r="H372" i="1"/>
  <c r="G373" i="1"/>
  <c r="H373" i="1"/>
  <c r="G374" i="1"/>
  <c r="H374" i="1"/>
  <c r="G375" i="1"/>
  <c r="H375" i="1"/>
  <c r="G376" i="1"/>
  <c r="H376" i="1"/>
  <c r="G377" i="1"/>
  <c r="H377" i="1"/>
  <c r="H378" i="1"/>
  <c r="G378" i="1"/>
  <c r="G379" i="1"/>
  <c r="H379" i="1"/>
  <c r="G380" i="1"/>
  <c r="H380" i="1"/>
  <c r="G381" i="1"/>
  <c r="H381" i="1"/>
  <c r="G382" i="1"/>
  <c r="H382" i="1"/>
  <c r="G383" i="1"/>
  <c r="H383" i="1"/>
  <c r="G384" i="1"/>
  <c r="H384" i="1"/>
  <c r="G385" i="1"/>
  <c r="H385" i="1"/>
  <c r="G386" i="1"/>
  <c r="H386" i="1"/>
  <c r="G387" i="1"/>
  <c r="H387" i="1"/>
  <c r="G388" i="1"/>
  <c r="H388" i="1"/>
  <c r="G389" i="1"/>
  <c r="H389" i="1"/>
  <c r="H390" i="1"/>
  <c r="G390" i="1"/>
  <c r="G391" i="1"/>
  <c r="H391" i="1"/>
  <c r="G392" i="1"/>
  <c r="H392" i="1"/>
  <c r="G393" i="1"/>
  <c r="H393" i="1"/>
  <c r="G394" i="1"/>
  <c r="H394" i="1"/>
  <c r="G395" i="1"/>
  <c r="H395" i="1"/>
  <c r="G396" i="1"/>
  <c r="H396" i="1"/>
  <c r="G397" i="1"/>
  <c r="H397" i="1"/>
  <c r="G398" i="1"/>
  <c r="H398" i="1"/>
  <c r="G399" i="1"/>
  <c r="H399" i="1"/>
  <c r="G400" i="1"/>
  <c r="H400" i="1"/>
  <c r="G401" i="1"/>
  <c r="H401" i="1"/>
  <c r="H402" i="1"/>
  <c r="G402" i="1"/>
  <c r="G403" i="1"/>
  <c r="H403" i="1"/>
  <c r="G404" i="1"/>
  <c r="H404" i="1"/>
  <c r="G405" i="1"/>
  <c r="H405" i="1"/>
  <c r="G406" i="1"/>
  <c r="H406" i="1"/>
  <c r="G407" i="1"/>
  <c r="H407" i="1"/>
  <c r="G408" i="1"/>
  <c r="H408" i="1"/>
  <c r="G409" i="1"/>
  <c r="H409" i="1"/>
  <c r="G410" i="1"/>
  <c r="H410" i="1"/>
  <c r="G411" i="1"/>
  <c r="H411" i="1"/>
  <c r="G412" i="1"/>
  <c r="H412" i="1"/>
  <c r="G413" i="1"/>
  <c r="H413" i="1"/>
  <c r="H414" i="1"/>
  <c r="G414" i="1"/>
  <c r="G415" i="1"/>
  <c r="H415" i="1"/>
  <c r="G416" i="1"/>
  <c r="H416" i="1"/>
  <c r="G417" i="1"/>
  <c r="H417" i="1"/>
  <c r="G418" i="1"/>
  <c r="H418" i="1"/>
  <c r="G419" i="1"/>
  <c r="H419" i="1"/>
  <c r="G420" i="1"/>
  <c r="H420" i="1"/>
  <c r="G421" i="1"/>
  <c r="H421" i="1"/>
  <c r="G422" i="1"/>
  <c r="H422" i="1"/>
  <c r="G423" i="1"/>
  <c r="H423" i="1"/>
  <c r="G424" i="1"/>
  <c r="H424" i="1"/>
  <c r="G425" i="1"/>
  <c r="H425" i="1"/>
  <c r="H426" i="1"/>
  <c r="G426" i="1"/>
  <c r="H427" i="1"/>
  <c r="G427" i="1"/>
  <c r="H428" i="1"/>
  <c r="G428" i="1"/>
  <c r="H429" i="1"/>
  <c r="G429" i="1"/>
  <c r="H430" i="1"/>
  <c r="G430" i="1"/>
  <c r="H431" i="1"/>
  <c r="G431" i="1"/>
  <c r="H432" i="1"/>
  <c r="G432" i="1"/>
  <c r="H433" i="1"/>
  <c r="G433" i="1"/>
  <c r="H434" i="1"/>
  <c r="G434" i="1"/>
  <c r="H435" i="1"/>
  <c r="G435" i="1"/>
  <c r="H436" i="1"/>
  <c r="G436" i="1"/>
  <c r="G437" i="1"/>
  <c r="H437" i="1"/>
  <c r="G438" i="1"/>
  <c r="H438" i="1"/>
  <c r="H439" i="1"/>
  <c r="G439" i="1"/>
  <c r="H440" i="1"/>
  <c r="G440" i="1"/>
  <c r="G441" i="1"/>
  <c r="H441" i="1"/>
  <c r="G442" i="1"/>
  <c r="H442" i="1"/>
  <c r="H443" i="1"/>
  <c r="G443" i="1"/>
  <c r="H444" i="1"/>
  <c r="G444" i="1"/>
  <c r="G445" i="1"/>
  <c r="H445" i="1"/>
  <c r="H446" i="1"/>
  <c r="G446" i="1"/>
  <c r="H447" i="1"/>
  <c r="G447" i="1"/>
  <c r="H448" i="1"/>
  <c r="G448" i="1"/>
  <c r="G449" i="1"/>
  <c r="H449" i="1"/>
  <c r="G450" i="1"/>
  <c r="H450" i="1"/>
  <c r="G451" i="1"/>
  <c r="H451" i="1"/>
  <c r="H452" i="1"/>
  <c r="G452" i="1"/>
  <c r="G453" i="1"/>
  <c r="H453" i="1"/>
  <c r="G454" i="1"/>
  <c r="H454" i="1"/>
  <c r="H455" i="1"/>
  <c r="G455" i="1"/>
  <c r="H456" i="1"/>
  <c r="G456" i="1"/>
  <c r="G457" i="1"/>
  <c r="H457" i="1"/>
  <c r="G458" i="1"/>
  <c r="H458" i="1"/>
  <c r="H459" i="1"/>
  <c r="G459" i="1"/>
  <c r="H460" i="1"/>
  <c r="G460" i="1"/>
  <c r="G461" i="1"/>
  <c r="H461" i="1"/>
  <c r="G462" i="1"/>
  <c r="H462" i="1"/>
  <c r="G463" i="1"/>
  <c r="H463" i="1"/>
  <c r="H464" i="1"/>
  <c r="G464" i="1"/>
  <c r="G465" i="1"/>
  <c r="H465" i="1"/>
  <c r="G466" i="1"/>
  <c r="H466" i="1"/>
  <c r="G467" i="1"/>
  <c r="H467" i="1"/>
  <c r="H468" i="1"/>
  <c r="G468" i="1"/>
  <c r="G469" i="1"/>
  <c r="H469" i="1"/>
  <c r="G470" i="1"/>
  <c r="H470" i="1"/>
  <c r="G471" i="1"/>
  <c r="H471" i="1"/>
  <c r="H472" i="1"/>
  <c r="G472" i="1"/>
  <c r="G473" i="1"/>
  <c r="H473" i="1"/>
  <c r="G474" i="1"/>
  <c r="H474" i="1"/>
  <c r="H475" i="1"/>
  <c r="G475" i="1"/>
  <c r="H476" i="1"/>
  <c r="G476" i="1"/>
  <c r="H477" i="1"/>
  <c r="G477" i="1"/>
  <c r="H478" i="1"/>
  <c r="G478" i="1"/>
  <c r="H479" i="1"/>
  <c r="G479" i="1"/>
  <c r="H480" i="1"/>
  <c r="G480" i="1"/>
  <c r="G481" i="1"/>
  <c r="H481" i="1"/>
  <c r="H482" i="1"/>
  <c r="G482" i="1"/>
  <c r="H483" i="1"/>
  <c r="G483" i="1"/>
  <c r="H484" i="1"/>
  <c r="G484" i="1"/>
  <c r="H485" i="1"/>
  <c r="G485" i="1"/>
  <c r="G486" i="1"/>
  <c r="H486" i="1"/>
  <c r="H487" i="1"/>
  <c r="G487" i="1"/>
  <c r="H488" i="1"/>
  <c r="G488" i="1"/>
  <c r="G489" i="1"/>
  <c r="H489" i="1"/>
  <c r="G490" i="1"/>
  <c r="H490" i="1"/>
  <c r="H491" i="1"/>
  <c r="G491" i="1"/>
  <c r="H492" i="1"/>
  <c r="G492" i="1"/>
  <c r="G493" i="1"/>
  <c r="H493" i="1"/>
  <c r="H494" i="1"/>
  <c r="G494" i="1"/>
  <c r="H495" i="1"/>
  <c r="G495" i="1"/>
  <c r="H496" i="1"/>
  <c r="G496" i="1"/>
  <c r="G497" i="1"/>
  <c r="H497" i="1"/>
  <c r="H498" i="1"/>
  <c r="G498" i="1"/>
</calcChain>
</file>

<file path=xl/sharedStrings.xml><?xml version="1.0" encoding="utf-8"?>
<sst xmlns="http://schemas.openxmlformats.org/spreadsheetml/2006/main" count="502" uniqueCount="34">
  <si>
    <t>Current Age</t>
  </si>
  <si>
    <t>Retirement Age</t>
  </si>
  <si>
    <t>Current Monthly Income</t>
  </si>
  <si>
    <t xml:space="preserve">Expected Rate of growth of Income </t>
  </si>
  <si>
    <t>Employee Contribution</t>
  </si>
  <si>
    <t>Employer Contribution</t>
  </si>
  <si>
    <t>Rate of Interest (EPF)</t>
  </si>
  <si>
    <t>Month</t>
  </si>
  <si>
    <t>Monthly Income</t>
  </si>
  <si>
    <t>EMPloyee contribution EPF</t>
  </si>
  <si>
    <t>employer contribution (EPF+eps)</t>
  </si>
  <si>
    <t>Total contribution</t>
  </si>
  <si>
    <t>-</t>
  </si>
  <si>
    <t>accured interest</t>
  </si>
  <si>
    <t>Total closing Balance (EPF)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</si>
  <si>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</si>
  <si>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</si>
  <si>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</si>
  <si>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</si>
  <si>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</si>
  <si>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</si>
  <si>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</si>
  <si>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</si>
  <si>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</si>
  <si>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</si>
  <si>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</si>
  <si>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</si>
  <si>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Minimum Salary</t>
  </si>
  <si>
    <t>EPF calculated on Minimum Salary?</t>
  </si>
  <si>
    <t>Years</t>
  </si>
  <si>
    <t>No</t>
  </si>
  <si>
    <t>EPF CALCULATOR</t>
  </si>
  <si>
    <t>Type "Yes" if EPF calculated on Minimum Salary,
"No" if EPF calculated on Full Salary</t>
  </si>
  <si>
    <t>(Min 58 Years for fully withdrawal)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</si>
</sst>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8"/>
      <color theme="1"/>
      <name val="Algerian"/>
      <family val="5"/>
    </font>
    <font>
      <sz val="14"/>
      <color theme="1"/>
      <name val="Algerian"/>
      <family val="5"/>
    </font>
    <font>
      <b/>
      <sz val="12"/>
      <color theme="1"/>
      <name val="Sylfaen"/>
      <family val="1"/>
    </font>
    <font>
      <sz val="13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9" fontId="2" fillId="2" borderId="1" xfId="1" applyFont="1" applyFill="1" applyBorder="1" applyAlignment="1" applyProtection="1">
      <alignment horizontal="center"/>
      <protection locked="0"/>
    </xf>
    <xf numFmtId="9" fontId="2" fillId="2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3" fontId="2" fillId="2" borderId="1" xfId="0" applyNumberFormat="1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2" fillId="4" borderId="5" xfId="0" applyFont="1" applyFill="1" applyBorder="1" applyAlignment="1" applyProtection="1">
      <alignment horizontal="center" vertical="center"/>
      <protection hidden="1"/>
    </xf>
    <xf numFmtId="3" fontId="2" fillId="4" borderId="6" xfId="0" applyNumberFormat="1" applyFont="1" applyFill="1" applyBorder="1" applyAlignment="1" applyProtection="1">
      <alignment horizontal="center" vertical="center"/>
      <protection hidden="1"/>
    </xf>
    <xf numFmtId="3" fontId="2" fillId="4" borderId="6" xfId="0" applyNumberFormat="1" applyFont="1" applyFill="1" applyBorder="1" applyAlignment="1" applyProtection="1">
      <alignment horizontal="center"/>
      <protection hidden="1"/>
    </xf>
    <xf numFmtId="3" fontId="2" fillId="4" borderId="7" xfId="0" applyNumberFormat="1" applyFont="1" applyFill="1" applyBorder="1" applyAlignment="1" applyProtection="1">
      <alignment horizontal="center" vertical="center"/>
      <protection hidden="1"/>
    </xf>
    <xf numFmtId="0" fontId="2" fillId="4" borderId="8" xfId="0" applyFont="1" applyFill="1" applyBorder="1" applyAlignment="1" applyProtection="1">
      <alignment horizontal="center" vertical="center"/>
      <protection hidden="1"/>
    </xf>
    <xf numFmtId="3" fontId="2" fillId="4" borderId="2" xfId="0" applyNumberFormat="1" applyFont="1" applyFill="1" applyBorder="1" applyAlignment="1" applyProtection="1">
      <alignment horizontal="center" vertical="center"/>
      <protection hidden="1"/>
    </xf>
    <xf numFmtId="3" fontId="2" fillId="4" borderId="2" xfId="0" applyNumberFormat="1" applyFont="1" applyFill="1" applyBorder="1" applyAlignment="1" applyProtection="1">
      <alignment horizontal="center"/>
      <protection hidden="1"/>
    </xf>
    <xf numFmtId="3" fontId="2" fillId="4" borderId="9" xfId="0" applyNumberFormat="1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3" fontId="2" fillId="4" borderId="11" xfId="0" applyNumberFormat="1" applyFont="1" applyFill="1" applyBorder="1" applyAlignment="1" applyProtection="1">
      <alignment horizontal="center" vertical="center"/>
      <protection hidden="1"/>
    </xf>
    <xf numFmtId="3" fontId="2" fillId="4" borderId="11" xfId="0" applyNumberFormat="1" applyFont="1" applyFill="1" applyBorder="1" applyAlignment="1" applyProtection="1">
      <alignment horizontal="center"/>
      <protection hidden="1"/>
    </xf>
    <xf numFmtId="3" fontId="2" fillId="5" borderId="11" xfId="0" applyNumberFormat="1" applyFont="1" applyFill="1" applyBorder="1" applyAlignment="1" applyProtection="1">
      <alignment horizontal="center" vertical="center"/>
      <protection hidden="1"/>
    </xf>
    <xf numFmtId="3" fontId="2" fillId="4" borderId="1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wrapText="1"/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3" fontId="0" fillId="2" borderId="0" xfId="0" applyNumberFormat="1" applyFill="1" applyBorder="1" applyProtection="1">
      <protection hidden="1"/>
    </xf>
    <xf numFmtId="0" fontId="0" fillId="2" borderId="0" xfId="0" applyFill="1" applyBorder="1" applyProtection="1">
      <protection hidden="1"/>
    </xf>
    <xf numFmtId="3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1" fontId="0" fillId="2" borderId="0" xfId="0" applyNumberFormat="1" applyFill="1" applyProtection="1">
      <protection hidden="1"/>
    </xf>
    <xf numFmtId="0" fontId="0" fillId="2" borderId="0" xfId="0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3" xfId="0" applyFont="1" applyFill="1" applyBorder="1" applyAlignment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10" fontId="2" fillId="2" borderId="0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Protection="1"/>
    <xf numFmtId="9" fontId="5" fillId="2" borderId="0" xfId="0" applyNumberFormat="1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Protection="1"/>
    <xf numFmtId="1" fontId="0" fillId="2" borderId="0" xfId="0" applyNumberFormat="1" applyFill="1" applyProtection="1"/>
    <xf numFmtId="0" fontId="5" fillId="2" borderId="0" xfId="0" applyFont="1" applyFill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236894</xdr:colOff>
      <xdr:row>0</xdr:row>
      <xdr:rowOff>57150</xdr:rowOff>
    </xdr:from>
    <xdr:to>
      <xdr:col>8</xdr:col>
      <xdr:colOff>1329095</xdr:colOff>
      <xdr:row>3</xdr:row>
      <xdr:rowOff>7619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8694" y="57150"/>
          <a:ext cx="1092201" cy="529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95"/>
  <sheetViews>
    <sheetView tabSelected="1" topLeftCell="A4" workbookViewId="0">
      <selection activeCell="K27" sqref="K27"/>
    </sheetView>
  </sheetViews>
  <sheetFormatPr defaultColWidth="9.109375" defaultRowHeight="14.4" x14ac:dyDescent="0.3"/>
  <cols>
    <col min="1" max="1" width="9.109375" style="32"/>
    <col min="2" max="2" width="14.109375" style="32" customWidth="1"/>
    <col min="3" max="3" width="23.5546875" style="32" customWidth="1"/>
    <col min="4" max="4" width="20.109375" style="32" customWidth="1"/>
    <col min="5" max="5" width="20.88671875" style="32" customWidth="1"/>
    <col min="6" max="6" width="34.109375" style="32" customWidth="1"/>
    <col min="7" max="7" width="16.44140625" style="32" customWidth="1"/>
    <col min="8" max="8" width="16.109375" style="32" customWidth="1"/>
    <col min="9" max="9" width="19.44140625" style="32" customWidth="1"/>
    <col min="10" max="16384" width="9.109375" style="32"/>
  </cols>
  <sheetData>
    <row r="1" spans="2:10" ht="15" thickBot="1" x14ac:dyDescent="0.35"/>
    <row r="2" spans="2:10" ht="15" customHeight="1" x14ac:dyDescent="0.3">
      <c r="D2" s="54" t="s">
        <v>31</v>
      </c>
      <c r="E2" s="55"/>
      <c r="F2" s="56"/>
    </row>
    <row r="3" spans="2:10" ht="15.75" customHeight="1" thickBot="1" x14ac:dyDescent="0.35">
      <c r="D3" s="57"/>
      <c r="E3" s="58"/>
      <c r="F3" s="59"/>
    </row>
    <row r="4" spans="2:10" ht="15" thickBot="1" x14ac:dyDescent="0.35"/>
    <row r="5" spans="2:10" s="33" customFormat="1" ht="16.8" thickBot="1" x14ac:dyDescent="0.4">
      <c r="B5" s="52" t="s">
        <v>0</v>
      </c>
      <c r="C5" s="52"/>
      <c r="D5" s="48"/>
      <c r="E5" s="1">
        <v>24</v>
      </c>
      <c r="G5" s="34" t="s">
        <v>4</v>
      </c>
      <c r="H5" s="35"/>
      <c r="I5" s="2">
        <v>0.12</v>
      </c>
    </row>
    <row r="6" spans="2:10" s="33" customFormat="1" ht="16.8" thickBot="1" x14ac:dyDescent="0.4">
      <c r="B6" s="36"/>
      <c r="C6" s="36"/>
      <c r="D6" s="36"/>
      <c r="E6" s="37"/>
      <c r="G6" s="48"/>
      <c r="H6" s="48"/>
      <c r="I6" s="38"/>
    </row>
    <row r="7" spans="2:10" s="33" customFormat="1" ht="16.8" thickBot="1" x14ac:dyDescent="0.4">
      <c r="B7" s="52" t="s">
        <v>1</v>
      </c>
      <c r="C7" s="52"/>
      <c r="D7" s="48"/>
      <c r="E7" s="1">
        <v>58</v>
      </c>
      <c r="F7" s="33" t="s">
        <v>33</v>
      </c>
      <c r="G7" s="34" t="s">
        <v>5</v>
      </c>
      <c r="H7" s="36"/>
      <c r="I7" s="3">
        <v>0.12</v>
      </c>
    </row>
    <row r="8" spans="2:10" s="33" customFormat="1" ht="16.8" thickBot="1" x14ac:dyDescent="0.4">
      <c r="B8" s="36"/>
      <c r="C8" s="36"/>
      <c r="D8" s="36"/>
      <c r="E8" s="37"/>
      <c r="H8" s="36"/>
      <c r="I8" s="39"/>
    </row>
    <row r="9" spans="2:10" s="33" customFormat="1" ht="16.8" thickBot="1" x14ac:dyDescent="0.4">
      <c r="B9" s="52" t="s">
        <v>3</v>
      </c>
      <c r="C9" s="52"/>
      <c r="D9" s="48"/>
      <c r="E9" s="3">
        <v>0.1</v>
      </c>
      <c r="G9" s="34" t="s">
        <v>6</v>
      </c>
      <c r="H9" s="36"/>
      <c r="I9" s="4">
        <v>8.5000000000000006E-2</v>
      </c>
    </row>
    <row r="10" spans="2:10" s="33" customFormat="1" ht="16.8" thickBot="1" x14ac:dyDescent="0.4">
      <c r="B10" s="36"/>
      <c r="C10" s="36"/>
      <c r="D10" s="36"/>
      <c r="E10" s="37"/>
      <c r="H10" s="36"/>
      <c r="I10" s="39"/>
    </row>
    <row r="11" spans="2:10" s="33" customFormat="1" ht="18" customHeight="1" thickBot="1" x14ac:dyDescent="0.4">
      <c r="B11" s="52" t="s">
        <v>2</v>
      </c>
      <c r="C11" s="52"/>
      <c r="E11" s="5">
        <v>30000</v>
      </c>
      <c r="H11" s="36"/>
      <c r="I11" s="40"/>
    </row>
    <row r="12" spans="2:10" s="42" customFormat="1" ht="16.8" hidden="1" thickBot="1" x14ac:dyDescent="0.4">
      <c r="B12" s="41"/>
      <c r="C12" s="41"/>
    </row>
    <row r="13" spans="2:10" s="33" customFormat="1" ht="16.8" thickBot="1" x14ac:dyDescent="0.4">
      <c r="B13" s="43" t="s">
        <v>27</v>
      </c>
      <c r="C13" s="34"/>
      <c r="E13" s="6">
        <v>15000</v>
      </c>
      <c r="H13" s="36"/>
      <c r="I13" s="53"/>
      <c r="J13" s="53"/>
    </row>
    <row r="14" spans="2:10" s="33" customFormat="1" ht="16.8" thickBot="1" x14ac:dyDescent="0.4">
      <c r="C14" s="34"/>
      <c r="G14" s="43"/>
      <c r="H14" s="36"/>
      <c r="I14" s="49"/>
      <c r="J14" s="49"/>
    </row>
    <row r="15" spans="2:10" s="33" customFormat="1" ht="39" customHeight="1" thickBot="1" x14ac:dyDescent="0.4">
      <c r="B15" s="44" t="s">
        <v>28</v>
      </c>
      <c r="C15" s="44"/>
      <c r="D15" s="45"/>
      <c r="E15" s="7" t="s">
        <v>30</v>
      </c>
      <c r="F15" s="50" t="s">
        <v>32</v>
      </c>
      <c r="G15" s="51"/>
      <c r="H15" s="51"/>
      <c r="I15" s="46"/>
      <c r="J15" s="46"/>
    </row>
    <row r="16" spans="2:10" s="33" customFormat="1" ht="16.2" x14ac:dyDescent="0.35">
      <c r="B16" s="34"/>
      <c r="C16" s="34"/>
      <c r="G16" s="43"/>
      <c r="H16" s="36"/>
      <c r="I16" s="49"/>
      <c r="J16" s="49"/>
    </row>
    <row r="17" spans="1:10" s="33" customFormat="1" ht="16.2" x14ac:dyDescent="0.35"/>
    <row r="18" spans="1:10" s="26" customFormat="1" ht="79.8" thickBot="1" x14ac:dyDescent="0.45">
      <c r="A18" s="8" t="s">
        <v>29</v>
      </c>
      <c r="B18" s="8" t="s">
        <v>7</v>
      </c>
      <c r="C18" s="9" t="s">
        <v>8</v>
      </c>
      <c r="D18" s="10" t="s">
        <v>9</v>
      </c>
      <c r="E18" s="10" t="s">
        <v>10</v>
      </c>
      <c r="F18" s="10" t="s">
        <v>11</v>
      </c>
      <c r="G18" s="10" t="s">
        <v>14</v>
      </c>
      <c r="H18" s="10" t="s">
        <v>13</v>
      </c>
      <c r="I18" s="24"/>
      <c r="J18" s="25"/>
    </row>
    <row r="19" spans="1:10" s="26" customFormat="1" ht="15" customHeight="1" x14ac:dyDescent="0.35">
      <c r="A19" s="11">
        <v>1</v>
      </c>
      <c r="B19" s="12" t="s">
        <v>15</v>
      </c>
      <c r="C19" s="13">
        <f>IF(A19&lt;=($E$7-$E$5),IF($E$15="yes",$E$13,$E$11*(1+$E$9)^(A19-1)),0)</f>
        <v>30000</v>
      </c>
      <c r="D19" s="12">
        <f>C19*$I$5</f>
        <v>3600</v>
      </c>
      <c r="E19" s="12">
        <f>C19*$I$7</f>
        <v>3600</v>
      </c>
      <c r="F19" s="12">
        <f t="shared" ref="F19:F82" si="0">D19+E19</f>
        <v>7200</v>
      </c>
      <c r="G19" s="12">
        <f>F19</f>
        <v>7200</v>
      </c>
      <c r="H19" s="14" t="s">
        <v>12</v>
      </c>
      <c r="I19" s="27"/>
      <c r="J19" s="25"/>
    </row>
    <row r="20" spans="1:10" s="26" customFormat="1" ht="16.2" x14ac:dyDescent="0.35">
      <c r="A20" s="15">
        <v>1</v>
      </c>
      <c r="B20" s="16" t="s">
        <v>16</v>
      </c>
      <c r="C20" s="17">
        <f t="shared" ref="C20:C80" si="1">IF(A20&lt;=($E$7-$E$5),IF($E$15="yes",$E$13,$E$11*(1+$E$9)^(A20-1)),0)</f>
        <v>30000</v>
      </c>
      <c r="D20" s="16">
        <f t="shared" ref="D20:D78" si="2">C20*$I$5</f>
        <v>3600</v>
      </c>
      <c r="E20" s="16">
        <f t="shared" ref="E20:E78" si="3">C20*$I$7</f>
        <v>3600</v>
      </c>
      <c r="F20" s="16">
        <f t="shared" si="0"/>
        <v>7200</v>
      </c>
      <c r="G20" s="16">
        <f t="shared" ref="G20:G29" si="4">IF(A20&lt;=($E$7-$E$5),(G19+F20),0)</f>
        <v>14400</v>
      </c>
      <c r="H20" s="18">
        <f t="shared" ref="H20:H51" si="5">IF(A20&lt;=($E$7-$E$5),($I$9/12)*G19)</f>
        <v>51.000000000000007</v>
      </c>
      <c r="I20" s="27"/>
      <c r="J20" s="28"/>
    </row>
    <row r="21" spans="1:10" s="26" customFormat="1" ht="16.2" x14ac:dyDescent="0.35">
      <c r="A21" s="15">
        <v>1</v>
      </c>
      <c r="B21" s="16" t="s">
        <v>17</v>
      </c>
      <c r="C21" s="17">
        <f t="shared" si="1"/>
        <v>30000</v>
      </c>
      <c r="D21" s="16">
        <f t="shared" si="2"/>
        <v>3600</v>
      </c>
      <c r="E21" s="16">
        <f t="shared" si="3"/>
        <v>3600</v>
      </c>
      <c r="F21" s="16">
        <f t="shared" si="0"/>
        <v>7200</v>
      </c>
      <c r="G21" s="16">
        <f t="shared" si="4"/>
        <v>21600</v>
      </c>
      <c r="H21" s="18">
        <f t="shared" si="5"/>
        <v>102.00000000000001</v>
      </c>
      <c r="I21" s="27"/>
      <c r="J21" s="28"/>
    </row>
    <row r="22" spans="1:10" s="26" customFormat="1" ht="16.2" x14ac:dyDescent="0.35">
      <c r="A22" s="15">
        <v>1</v>
      </c>
      <c r="B22" s="16" t="s">
        <v>18</v>
      </c>
      <c r="C22" s="17">
        <f t="shared" si="1"/>
        <v>30000</v>
      </c>
      <c r="D22" s="16">
        <f t="shared" si="2"/>
        <v>3600</v>
      </c>
      <c r="E22" s="16">
        <f t="shared" si="3"/>
        <v>3600</v>
      </c>
      <c r="F22" s="16">
        <f t="shared" si="0"/>
        <v>7200</v>
      </c>
      <c r="G22" s="16">
        <f t="shared" si="4"/>
        <v>28800</v>
      </c>
      <c r="H22" s="18">
        <f t="shared" si="5"/>
        <v>153</v>
      </c>
      <c r="I22" s="29"/>
      <c r="J22" s="28"/>
    </row>
    <row r="23" spans="1:10" s="26" customFormat="1" ht="16.2" x14ac:dyDescent="0.35">
      <c r="A23" s="15">
        <v>1</v>
      </c>
      <c r="B23" s="16" t="s">
        <v>19</v>
      </c>
      <c r="C23" s="17">
        <f t="shared" si="1"/>
        <v>30000</v>
      </c>
      <c r="D23" s="16">
        <f t="shared" si="2"/>
        <v>3600</v>
      </c>
      <c r="E23" s="16">
        <f t="shared" si="3"/>
        <v>3600</v>
      </c>
      <c r="F23" s="16">
        <f t="shared" si="0"/>
        <v>7200</v>
      </c>
      <c r="G23" s="16">
        <f t="shared" si="4"/>
        <v>36000</v>
      </c>
      <c r="H23" s="18">
        <f t="shared" si="5"/>
        <v>204.00000000000003</v>
      </c>
      <c r="I23" s="29"/>
      <c r="J23" s="28"/>
    </row>
    <row r="24" spans="1:10" s="26" customFormat="1" ht="16.2" x14ac:dyDescent="0.35">
      <c r="A24" s="15">
        <v>1</v>
      </c>
      <c r="B24" s="16" t="s">
        <v>20</v>
      </c>
      <c r="C24" s="17">
        <f t="shared" si="1"/>
        <v>30000</v>
      </c>
      <c r="D24" s="16">
        <f t="shared" si="2"/>
        <v>3600</v>
      </c>
      <c r="E24" s="16">
        <f t="shared" si="3"/>
        <v>3600</v>
      </c>
      <c r="F24" s="16">
        <f t="shared" si="0"/>
        <v>7200</v>
      </c>
      <c r="G24" s="16">
        <f t="shared" si="4"/>
        <v>43200</v>
      </c>
      <c r="H24" s="18">
        <f t="shared" si="5"/>
        <v>255.00000000000003</v>
      </c>
      <c r="I24" s="29"/>
    </row>
    <row r="25" spans="1:10" s="26" customFormat="1" ht="16.2" x14ac:dyDescent="0.35">
      <c r="A25" s="15">
        <v>1</v>
      </c>
      <c r="B25" s="16" t="s">
        <v>21</v>
      </c>
      <c r="C25" s="17">
        <f t="shared" si="1"/>
        <v>30000</v>
      </c>
      <c r="D25" s="16">
        <f t="shared" si="2"/>
        <v>3600</v>
      </c>
      <c r="E25" s="16">
        <f t="shared" si="3"/>
        <v>3600</v>
      </c>
      <c r="F25" s="16">
        <f t="shared" si="0"/>
        <v>7200</v>
      </c>
      <c r="G25" s="16">
        <f t="shared" si="4"/>
        <v>50400</v>
      </c>
      <c r="H25" s="18">
        <f t="shared" si="5"/>
        <v>306</v>
      </c>
      <c r="I25" s="29"/>
    </row>
    <row r="26" spans="1:10" s="26" customFormat="1" ht="16.2" x14ac:dyDescent="0.35">
      <c r="A26" s="15">
        <v>1</v>
      </c>
      <c r="B26" s="16" t="s">
        <v>22</v>
      </c>
      <c r="C26" s="17">
        <f t="shared" si="1"/>
        <v>30000</v>
      </c>
      <c r="D26" s="16">
        <f t="shared" si="2"/>
        <v>3600</v>
      </c>
      <c r="E26" s="16">
        <f t="shared" si="3"/>
        <v>3600</v>
      </c>
      <c r="F26" s="16">
        <f t="shared" si="0"/>
        <v>7200</v>
      </c>
      <c r="G26" s="16">
        <f t="shared" si="4"/>
        <v>57600</v>
      </c>
      <c r="H26" s="18">
        <f t="shared" si="5"/>
        <v>357</v>
      </c>
      <c r="I26" s="29"/>
    </row>
    <row r="27" spans="1:10" s="26" customFormat="1" ht="16.2" x14ac:dyDescent="0.35">
      <c r="A27" s="15">
        <v>1</v>
      </c>
      <c r="B27" s="16" t="s">
        <v>23</v>
      </c>
      <c r="C27" s="17">
        <f t="shared" si="1"/>
        <v>30000</v>
      </c>
      <c r="D27" s="16">
        <f t="shared" si="2"/>
        <v>3600</v>
      </c>
      <c r="E27" s="16">
        <f t="shared" si="3"/>
        <v>3600</v>
      </c>
      <c r="F27" s="16">
        <f t="shared" si="0"/>
        <v>7200</v>
      </c>
      <c r="G27" s="16">
        <f t="shared" si="4"/>
        <v>64800</v>
      </c>
      <c r="H27" s="18">
        <f t="shared" si="5"/>
        <v>408.00000000000006</v>
      </c>
      <c r="I27" s="29"/>
    </row>
    <row r="28" spans="1:10" s="26" customFormat="1" ht="16.2" x14ac:dyDescent="0.35">
      <c r="A28" s="15">
        <v>1</v>
      </c>
      <c r="B28" s="16" t="s">
        <v>24</v>
      </c>
      <c r="C28" s="17">
        <f t="shared" si="1"/>
        <v>30000</v>
      </c>
      <c r="D28" s="16">
        <f t="shared" si="2"/>
        <v>3600</v>
      </c>
      <c r="E28" s="16">
        <f t="shared" si="3"/>
        <v>3600</v>
      </c>
      <c r="F28" s="16">
        <f t="shared" si="0"/>
        <v>7200</v>
      </c>
      <c r="G28" s="16">
        <f t="shared" si="4"/>
        <v>72000</v>
      </c>
      <c r="H28" s="18">
        <f t="shared" si="5"/>
        <v>459.00000000000006</v>
      </c>
      <c r="I28" s="29"/>
    </row>
    <row r="29" spans="1:10" s="26" customFormat="1" ht="16.2" x14ac:dyDescent="0.35">
      <c r="A29" s="15">
        <v>1</v>
      </c>
      <c r="B29" s="16" t="s">
        <v>25</v>
      </c>
      <c r="C29" s="17">
        <f t="shared" si="1"/>
        <v>30000</v>
      </c>
      <c r="D29" s="16">
        <f t="shared" si="2"/>
        <v>3600</v>
      </c>
      <c r="E29" s="16">
        <f t="shared" si="3"/>
        <v>3600</v>
      </c>
      <c r="F29" s="16">
        <f t="shared" si="0"/>
        <v>7200</v>
      </c>
      <c r="G29" s="16">
        <f t="shared" si="4"/>
        <v>79200</v>
      </c>
      <c r="H29" s="18">
        <f t="shared" si="5"/>
        <v>510.00000000000006</v>
      </c>
      <c r="I29" s="29"/>
    </row>
    <row r="30" spans="1:10" s="26" customFormat="1" ht="16.8" thickBot="1" x14ac:dyDescent="0.4">
      <c r="A30" s="19">
        <v>1</v>
      </c>
      <c r="B30" s="20" t="s">
        <v>26</v>
      </c>
      <c r="C30" s="21">
        <f t="shared" si="1"/>
        <v>30000</v>
      </c>
      <c r="D30" s="20">
        <f t="shared" si="2"/>
        <v>3600</v>
      </c>
      <c r="E30" s="20">
        <f t="shared" si="3"/>
        <v>3600</v>
      </c>
      <c r="F30" s="20">
        <f t="shared" si="0"/>
        <v>7200</v>
      </c>
      <c r="G30" s="22">
        <f>IF(A30&lt;=($E$7-$E$5),(G29+F30+SUM(H19:H30)),0)</f>
        <v>89766</v>
      </c>
      <c r="H30" s="23">
        <f t="shared" si="5"/>
        <v>561</v>
      </c>
      <c r="I30" s="29"/>
    </row>
    <row r="31" spans="1:10" s="26" customFormat="1" ht="15" customHeight="1" x14ac:dyDescent="0.35">
      <c r="A31" s="11">
        <v>2</v>
      </c>
      <c r="B31" s="12" t="s">
        <v>15</v>
      </c>
      <c r="C31" s="13">
        <f t="shared" si="1"/>
        <v>33000</v>
      </c>
      <c r="D31" s="12">
        <f t="shared" si="2"/>
        <v>3960</v>
      </c>
      <c r="E31" s="12">
        <f t="shared" si="3"/>
        <v>3960</v>
      </c>
      <c r="F31" s="12">
        <f t="shared" si="0"/>
        <v>7920</v>
      </c>
      <c r="G31" s="12">
        <f t="shared" ref="G31:G41" si="6">IF(A31&lt;=($E$7-$E$5),(G30+F31),0)</f>
        <v>97686</v>
      </c>
      <c r="H31" s="14">
        <f t="shared" si="5"/>
        <v>635.84250000000009</v>
      </c>
    </row>
    <row r="32" spans="1:10" s="26" customFormat="1" ht="16.2" x14ac:dyDescent="0.35">
      <c r="A32" s="15">
        <v>2</v>
      </c>
      <c r="B32" s="16" t="s">
        <v>16</v>
      </c>
      <c r="C32" s="17">
        <f t="shared" si="1"/>
        <v>33000</v>
      </c>
      <c r="D32" s="16">
        <f t="shared" si="2"/>
        <v>3960</v>
      </c>
      <c r="E32" s="16">
        <f t="shared" si="3"/>
        <v>3960</v>
      </c>
      <c r="F32" s="16">
        <f t="shared" si="0"/>
        <v>7920</v>
      </c>
      <c r="G32" s="16">
        <f t="shared" si="6"/>
        <v>105606</v>
      </c>
      <c r="H32" s="18">
        <f t="shared" si="5"/>
        <v>691.9425</v>
      </c>
    </row>
    <row r="33" spans="1:9" s="26" customFormat="1" ht="16.2" x14ac:dyDescent="0.35">
      <c r="A33" s="15">
        <v>2</v>
      </c>
      <c r="B33" s="16" t="s">
        <v>17</v>
      </c>
      <c r="C33" s="17">
        <f t="shared" si="1"/>
        <v>33000</v>
      </c>
      <c r="D33" s="16">
        <f t="shared" si="2"/>
        <v>3960</v>
      </c>
      <c r="E33" s="16">
        <f t="shared" si="3"/>
        <v>3960</v>
      </c>
      <c r="F33" s="16">
        <f t="shared" si="0"/>
        <v>7920</v>
      </c>
      <c r="G33" s="16">
        <f t="shared" si="6"/>
        <v>113526</v>
      </c>
      <c r="H33" s="18">
        <f t="shared" si="5"/>
        <v>748.04250000000002</v>
      </c>
    </row>
    <row r="34" spans="1:9" s="26" customFormat="1" ht="16.2" x14ac:dyDescent="0.35">
      <c r="A34" s="15">
        <v>2</v>
      </c>
      <c r="B34" s="16" t="s">
        <v>18</v>
      </c>
      <c r="C34" s="17">
        <f t="shared" si="1"/>
        <v>33000</v>
      </c>
      <c r="D34" s="16">
        <f t="shared" si="2"/>
        <v>3960</v>
      </c>
      <c r="E34" s="16">
        <f t="shared" si="3"/>
        <v>3960</v>
      </c>
      <c r="F34" s="16">
        <f t="shared" si="0"/>
        <v>7920</v>
      </c>
      <c r="G34" s="16">
        <f t="shared" si="6"/>
        <v>121446</v>
      </c>
      <c r="H34" s="18">
        <f t="shared" si="5"/>
        <v>804.14250000000004</v>
      </c>
    </row>
    <row r="35" spans="1:9" s="26" customFormat="1" ht="16.2" x14ac:dyDescent="0.35">
      <c r="A35" s="15">
        <v>2</v>
      </c>
      <c r="B35" s="16" t="s">
        <v>19</v>
      </c>
      <c r="C35" s="17">
        <f t="shared" si="1"/>
        <v>33000</v>
      </c>
      <c r="D35" s="16">
        <f t="shared" si="2"/>
        <v>3960</v>
      </c>
      <c r="E35" s="16">
        <f t="shared" si="3"/>
        <v>3960</v>
      </c>
      <c r="F35" s="16">
        <f t="shared" si="0"/>
        <v>7920</v>
      </c>
      <c r="G35" s="16">
        <f t="shared" si="6"/>
        <v>129366</v>
      </c>
      <c r="H35" s="18">
        <f t="shared" si="5"/>
        <v>860.24250000000006</v>
      </c>
    </row>
    <row r="36" spans="1:9" s="26" customFormat="1" ht="16.2" x14ac:dyDescent="0.35">
      <c r="A36" s="15">
        <v>2</v>
      </c>
      <c r="B36" s="16" t="s">
        <v>20</v>
      </c>
      <c r="C36" s="17">
        <f t="shared" si="1"/>
        <v>33000</v>
      </c>
      <c r="D36" s="16">
        <f t="shared" si="2"/>
        <v>3960</v>
      </c>
      <c r="E36" s="16">
        <f t="shared" si="3"/>
        <v>3960</v>
      </c>
      <c r="F36" s="16">
        <f t="shared" si="0"/>
        <v>7920</v>
      </c>
      <c r="G36" s="16">
        <f t="shared" si="6"/>
        <v>137286</v>
      </c>
      <c r="H36" s="18">
        <f t="shared" si="5"/>
        <v>916.34250000000009</v>
      </c>
    </row>
    <row r="37" spans="1:9" s="26" customFormat="1" ht="16.2" x14ac:dyDescent="0.35">
      <c r="A37" s="15">
        <v>2</v>
      </c>
      <c r="B37" s="16" t="s">
        <v>21</v>
      </c>
      <c r="C37" s="17">
        <f t="shared" si="1"/>
        <v>33000</v>
      </c>
      <c r="D37" s="16">
        <f t="shared" si="2"/>
        <v>3960</v>
      </c>
      <c r="E37" s="16">
        <f t="shared" si="3"/>
        <v>3960</v>
      </c>
      <c r="F37" s="16">
        <f t="shared" si="0"/>
        <v>7920</v>
      </c>
      <c r="G37" s="16">
        <f t="shared" si="6"/>
        <v>145206</v>
      </c>
      <c r="H37" s="18">
        <f t="shared" si="5"/>
        <v>972.44250000000011</v>
      </c>
    </row>
    <row r="38" spans="1:9" s="26" customFormat="1" ht="16.2" x14ac:dyDescent="0.35">
      <c r="A38" s="15">
        <v>2</v>
      </c>
      <c r="B38" s="16" t="s">
        <v>22</v>
      </c>
      <c r="C38" s="17">
        <f t="shared" si="1"/>
        <v>33000</v>
      </c>
      <c r="D38" s="16">
        <f t="shared" si="2"/>
        <v>3960</v>
      </c>
      <c r="E38" s="16">
        <f t="shared" si="3"/>
        <v>3960</v>
      </c>
      <c r="F38" s="16">
        <f t="shared" si="0"/>
        <v>7920</v>
      </c>
      <c r="G38" s="16">
        <f t="shared" si="6"/>
        <v>153126</v>
      </c>
      <c r="H38" s="18">
        <f t="shared" si="5"/>
        <v>1028.5425</v>
      </c>
    </row>
    <row r="39" spans="1:9" s="26" customFormat="1" ht="16.2" x14ac:dyDescent="0.35">
      <c r="A39" s="15">
        <v>2</v>
      </c>
      <c r="B39" s="16" t="s">
        <v>23</v>
      </c>
      <c r="C39" s="17">
        <f t="shared" si="1"/>
        <v>33000</v>
      </c>
      <c r="D39" s="16">
        <f t="shared" si="2"/>
        <v>3960</v>
      </c>
      <c r="E39" s="16">
        <f t="shared" si="3"/>
        <v>3960</v>
      </c>
      <c r="F39" s="16">
        <f t="shared" si="0"/>
        <v>7920</v>
      </c>
      <c r="G39" s="16">
        <f t="shared" si="6"/>
        <v>161046</v>
      </c>
      <c r="H39" s="18">
        <f t="shared" si="5"/>
        <v>1084.6425000000002</v>
      </c>
    </row>
    <row r="40" spans="1:9" s="26" customFormat="1" ht="16.2" x14ac:dyDescent="0.35">
      <c r="A40" s="15">
        <v>2</v>
      </c>
      <c r="B40" s="16" t="s">
        <v>24</v>
      </c>
      <c r="C40" s="17">
        <f t="shared" si="1"/>
        <v>33000</v>
      </c>
      <c r="D40" s="16">
        <f t="shared" si="2"/>
        <v>3960</v>
      </c>
      <c r="E40" s="16">
        <f t="shared" si="3"/>
        <v>3960</v>
      </c>
      <c r="F40" s="16">
        <f t="shared" si="0"/>
        <v>7920</v>
      </c>
      <c r="G40" s="16">
        <f t="shared" si="6"/>
        <v>168966</v>
      </c>
      <c r="H40" s="18">
        <f t="shared" si="5"/>
        <v>1140.7425000000001</v>
      </c>
    </row>
    <row r="41" spans="1:9" s="26" customFormat="1" ht="16.2" x14ac:dyDescent="0.35">
      <c r="A41" s="15">
        <v>2</v>
      </c>
      <c r="B41" s="16" t="s">
        <v>25</v>
      </c>
      <c r="C41" s="17">
        <f t="shared" si="1"/>
        <v>33000</v>
      </c>
      <c r="D41" s="16">
        <f t="shared" si="2"/>
        <v>3960</v>
      </c>
      <c r="E41" s="16">
        <f t="shared" si="3"/>
        <v>3960</v>
      </c>
      <c r="F41" s="16">
        <f t="shared" si="0"/>
        <v>7920</v>
      </c>
      <c r="G41" s="16">
        <f t="shared" si="6"/>
        <v>176886</v>
      </c>
      <c r="H41" s="18">
        <f t="shared" si="5"/>
        <v>1196.8425</v>
      </c>
    </row>
    <row r="42" spans="1:9" s="26" customFormat="1" ht="16.8" thickBot="1" x14ac:dyDescent="0.4">
      <c r="A42" s="19">
        <v>2</v>
      </c>
      <c r="B42" s="20" t="s">
        <v>26</v>
      </c>
      <c r="C42" s="21">
        <f t="shared" si="1"/>
        <v>33000</v>
      </c>
      <c r="D42" s="20">
        <f t="shared" si="2"/>
        <v>3960</v>
      </c>
      <c r="E42" s="20">
        <f t="shared" si="3"/>
        <v>3960</v>
      </c>
      <c r="F42" s="20">
        <f t="shared" si="0"/>
        <v>7920</v>
      </c>
      <c r="G42" s="22">
        <f>IF(A42&lt;=($E$7-$E$5),(G41+F42+SUM(H31:H42)),0)</f>
        <v>196138.71</v>
      </c>
      <c r="H42" s="23">
        <f t="shared" si="5"/>
        <v>1252.9425000000001</v>
      </c>
      <c r="I42" s="29"/>
    </row>
    <row r="43" spans="1:9" s="26" customFormat="1" ht="15" customHeight="1" x14ac:dyDescent="0.35">
      <c r="A43" s="11">
        <v>3</v>
      </c>
      <c r="B43" s="12" t="s">
        <v>15</v>
      </c>
      <c r="C43" s="13">
        <f t="shared" si="1"/>
        <v>36300.000000000007</v>
      </c>
      <c r="D43" s="12">
        <f t="shared" si="2"/>
        <v>4356.0000000000009</v>
      </c>
      <c r="E43" s="12">
        <f t="shared" si="3"/>
        <v>4356.0000000000009</v>
      </c>
      <c r="F43" s="12">
        <f t="shared" si="0"/>
        <v>8712.0000000000018</v>
      </c>
      <c r="G43" s="12">
        <f t="shared" ref="G43:G53" si="7">IF(A43&lt;=($E$7-$E$5),(G42+F43),0)</f>
        <v>204850.71</v>
      </c>
      <c r="H43" s="14">
        <f t="shared" si="5"/>
        <v>1389.3158625000001</v>
      </c>
      <c r="I43" s="29"/>
    </row>
    <row r="44" spans="1:9" s="26" customFormat="1" ht="16.2" x14ac:dyDescent="0.35">
      <c r="A44" s="15">
        <v>3</v>
      </c>
      <c r="B44" s="16" t="s">
        <v>16</v>
      </c>
      <c r="C44" s="17">
        <f t="shared" si="1"/>
        <v>36300.000000000007</v>
      </c>
      <c r="D44" s="16">
        <f t="shared" si="2"/>
        <v>4356.0000000000009</v>
      </c>
      <c r="E44" s="16">
        <f t="shared" si="3"/>
        <v>4356.0000000000009</v>
      </c>
      <c r="F44" s="16">
        <f t="shared" si="0"/>
        <v>8712.0000000000018</v>
      </c>
      <c r="G44" s="16">
        <f t="shared" si="7"/>
        <v>213562.71</v>
      </c>
      <c r="H44" s="18">
        <f t="shared" si="5"/>
        <v>1451.0258625000001</v>
      </c>
    </row>
    <row r="45" spans="1:9" s="26" customFormat="1" ht="16.2" x14ac:dyDescent="0.35">
      <c r="A45" s="15">
        <v>3</v>
      </c>
      <c r="B45" s="16" t="s">
        <v>17</v>
      </c>
      <c r="C45" s="17">
        <f t="shared" si="1"/>
        <v>36300.000000000007</v>
      </c>
      <c r="D45" s="16">
        <f t="shared" si="2"/>
        <v>4356.0000000000009</v>
      </c>
      <c r="E45" s="16">
        <f t="shared" si="3"/>
        <v>4356.0000000000009</v>
      </c>
      <c r="F45" s="16">
        <f t="shared" si="0"/>
        <v>8712.0000000000018</v>
      </c>
      <c r="G45" s="16">
        <f t="shared" si="7"/>
        <v>222274.71</v>
      </c>
      <c r="H45" s="18">
        <f t="shared" si="5"/>
        <v>1512.7358624999999</v>
      </c>
    </row>
    <row r="46" spans="1:9" s="26" customFormat="1" ht="16.2" x14ac:dyDescent="0.35">
      <c r="A46" s="15">
        <v>3</v>
      </c>
      <c r="B46" s="16" t="s">
        <v>18</v>
      </c>
      <c r="C46" s="17">
        <f t="shared" si="1"/>
        <v>36300.000000000007</v>
      </c>
      <c r="D46" s="16">
        <f t="shared" si="2"/>
        <v>4356.0000000000009</v>
      </c>
      <c r="E46" s="16">
        <f t="shared" si="3"/>
        <v>4356.0000000000009</v>
      </c>
      <c r="F46" s="16">
        <f t="shared" si="0"/>
        <v>8712.0000000000018</v>
      </c>
      <c r="G46" s="16">
        <f t="shared" si="7"/>
        <v>230986.71</v>
      </c>
      <c r="H46" s="18">
        <f t="shared" si="5"/>
        <v>1574.4458625</v>
      </c>
    </row>
    <row r="47" spans="1:9" s="26" customFormat="1" ht="16.2" x14ac:dyDescent="0.35">
      <c r="A47" s="15">
        <v>3</v>
      </c>
      <c r="B47" s="16" t="s">
        <v>19</v>
      </c>
      <c r="C47" s="17">
        <f t="shared" si="1"/>
        <v>36300.000000000007</v>
      </c>
      <c r="D47" s="16">
        <f t="shared" si="2"/>
        <v>4356.0000000000009</v>
      </c>
      <c r="E47" s="16">
        <f t="shared" si="3"/>
        <v>4356.0000000000009</v>
      </c>
      <c r="F47" s="16">
        <f t="shared" si="0"/>
        <v>8712.0000000000018</v>
      </c>
      <c r="G47" s="16">
        <f t="shared" si="7"/>
        <v>239698.71</v>
      </c>
      <c r="H47" s="18">
        <f t="shared" si="5"/>
        <v>1636.1558625</v>
      </c>
    </row>
    <row r="48" spans="1:9" s="26" customFormat="1" ht="16.2" x14ac:dyDescent="0.35">
      <c r="A48" s="15">
        <v>3</v>
      </c>
      <c r="B48" s="16" t="s">
        <v>20</v>
      </c>
      <c r="C48" s="17">
        <f t="shared" si="1"/>
        <v>36300.000000000007</v>
      </c>
      <c r="D48" s="16">
        <f t="shared" si="2"/>
        <v>4356.0000000000009</v>
      </c>
      <c r="E48" s="16">
        <f t="shared" si="3"/>
        <v>4356.0000000000009</v>
      </c>
      <c r="F48" s="16">
        <f t="shared" si="0"/>
        <v>8712.0000000000018</v>
      </c>
      <c r="G48" s="16">
        <f t="shared" si="7"/>
        <v>248410.71</v>
      </c>
      <c r="H48" s="18">
        <f t="shared" si="5"/>
        <v>1697.8658625</v>
      </c>
    </row>
    <row r="49" spans="1:9" s="26" customFormat="1" ht="16.2" x14ac:dyDescent="0.35">
      <c r="A49" s="15">
        <v>3</v>
      </c>
      <c r="B49" s="16" t="s">
        <v>21</v>
      </c>
      <c r="C49" s="17">
        <f t="shared" si="1"/>
        <v>36300.000000000007</v>
      </c>
      <c r="D49" s="16">
        <f t="shared" si="2"/>
        <v>4356.0000000000009</v>
      </c>
      <c r="E49" s="16">
        <f t="shared" si="3"/>
        <v>4356.0000000000009</v>
      </c>
      <c r="F49" s="16">
        <f t="shared" si="0"/>
        <v>8712.0000000000018</v>
      </c>
      <c r="G49" s="16">
        <f t="shared" si="7"/>
        <v>257122.71</v>
      </c>
      <c r="H49" s="18">
        <f t="shared" si="5"/>
        <v>1759.5758625000001</v>
      </c>
    </row>
    <row r="50" spans="1:9" s="26" customFormat="1" ht="16.2" x14ac:dyDescent="0.35">
      <c r="A50" s="15">
        <v>3</v>
      </c>
      <c r="B50" s="16" t="s">
        <v>22</v>
      </c>
      <c r="C50" s="17">
        <f t="shared" si="1"/>
        <v>36300.000000000007</v>
      </c>
      <c r="D50" s="16">
        <f t="shared" si="2"/>
        <v>4356.0000000000009</v>
      </c>
      <c r="E50" s="16">
        <f t="shared" si="3"/>
        <v>4356.0000000000009</v>
      </c>
      <c r="F50" s="16">
        <f t="shared" si="0"/>
        <v>8712.0000000000018</v>
      </c>
      <c r="G50" s="16">
        <f t="shared" si="7"/>
        <v>265834.71000000002</v>
      </c>
      <c r="H50" s="18">
        <f t="shared" si="5"/>
        <v>1821.2858625000001</v>
      </c>
    </row>
    <row r="51" spans="1:9" s="26" customFormat="1" ht="16.2" x14ac:dyDescent="0.35">
      <c r="A51" s="15">
        <v>3</v>
      </c>
      <c r="B51" s="16" t="s">
        <v>23</v>
      </c>
      <c r="C51" s="17">
        <f t="shared" si="1"/>
        <v>36300.000000000007</v>
      </c>
      <c r="D51" s="16">
        <f t="shared" si="2"/>
        <v>4356.0000000000009</v>
      </c>
      <c r="E51" s="16">
        <f t="shared" si="3"/>
        <v>4356.0000000000009</v>
      </c>
      <c r="F51" s="16">
        <f t="shared" si="0"/>
        <v>8712.0000000000018</v>
      </c>
      <c r="G51" s="16">
        <f t="shared" si="7"/>
        <v>274546.71000000002</v>
      </c>
      <c r="H51" s="18">
        <f t="shared" si="5"/>
        <v>1882.9958625000004</v>
      </c>
    </row>
    <row r="52" spans="1:9" s="26" customFormat="1" ht="16.2" x14ac:dyDescent="0.35">
      <c r="A52" s="15">
        <v>3</v>
      </c>
      <c r="B52" s="16" t="s">
        <v>24</v>
      </c>
      <c r="C52" s="17">
        <f t="shared" si="1"/>
        <v>36300.000000000007</v>
      </c>
      <c r="D52" s="16">
        <f t="shared" si="2"/>
        <v>4356.0000000000009</v>
      </c>
      <c r="E52" s="16">
        <f t="shared" si="3"/>
        <v>4356.0000000000009</v>
      </c>
      <c r="F52" s="16">
        <f t="shared" si="0"/>
        <v>8712.0000000000018</v>
      </c>
      <c r="G52" s="16">
        <f t="shared" si="7"/>
        <v>283258.71000000002</v>
      </c>
      <c r="H52" s="18">
        <f t="shared" ref="H52:H83" si="8">IF(A52&lt;=($E$7-$E$5),($I$9/12)*G51)</f>
        <v>1944.7058625000002</v>
      </c>
    </row>
    <row r="53" spans="1:9" s="26" customFormat="1" ht="16.2" x14ac:dyDescent="0.35">
      <c r="A53" s="15">
        <v>3</v>
      </c>
      <c r="B53" s="16" t="s">
        <v>25</v>
      </c>
      <c r="C53" s="17">
        <f t="shared" si="1"/>
        <v>36300.000000000007</v>
      </c>
      <c r="D53" s="16">
        <f t="shared" si="2"/>
        <v>4356.0000000000009</v>
      </c>
      <c r="E53" s="16">
        <f t="shared" si="3"/>
        <v>4356.0000000000009</v>
      </c>
      <c r="F53" s="16">
        <f t="shared" si="0"/>
        <v>8712.0000000000018</v>
      </c>
      <c r="G53" s="16">
        <f t="shared" si="7"/>
        <v>291970.71000000002</v>
      </c>
      <c r="H53" s="18">
        <f t="shared" si="8"/>
        <v>2006.4158625000002</v>
      </c>
    </row>
    <row r="54" spans="1:9" s="26" customFormat="1" ht="16.8" thickBot="1" x14ac:dyDescent="0.4">
      <c r="A54" s="19">
        <v>3</v>
      </c>
      <c r="B54" s="20" t="s">
        <v>26</v>
      </c>
      <c r="C54" s="21">
        <f t="shared" si="1"/>
        <v>36300.000000000007</v>
      </c>
      <c r="D54" s="20">
        <f t="shared" si="2"/>
        <v>4356.0000000000009</v>
      </c>
      <c r="E54" s="20">
        <f t="shared" si="3"/>
        <v>4356.0000000000009</v>
      </c>
      <c r="F54" s="20">
        <f t="shared" si="0"/>
        <v>8712.0000000000018</v>
      </c>
      <c r="G54" s="22">
        <f>IF(A54&lt;=($E$7-$E$5),(G53+F54+SUM(H43:H54)),0)</f>
        <v>321427.36035000003</v>
      </c>
      <c r="H54" s="23">
        <f t="shared" si="8"/>
        <v>2068.1258625000005</v>
      </c>
      <c r="I54" s="29"/>
    </row>
    <row r="55" spans="1:9" s="26" customFormat="1" ht="15" customHeight="1" x14ac:dyDescent="0.35">
      <c r="A55" s="11">
        <v>4</v>
      </c>
      <c r="B55" s="12" t="s">
        <v>15</v>
      </c>
      <c r="C55" s="13">
        <f t="shared" si="1"/>
        <v>39930.000000000015</v>
      </c>
      <c r="D55" s="12">
        <f t="shared" si="2"/>
        <v>4791.6000000000013</v>
      </c>
      <c r="E55" s="12">
        <f t="shared" si="3"/>
        <v>4791.6000000000013</v>
      </c>
      <c r="F55" s="12">
        <f t="shared" si="0"/>
        <v>9583.2000000000025</v>
      </c>
      <c r="G55" s="12">
        <f t="shared" ref="G55:G65" si="9">IF(A55&lt;=($E$7-$E$5),(G54+F55),0)</f>
        <v>331010.56035000004</v>
      </c>
      <c r="H55" s="14">
        <f t="shared" si="8"/>
        <v>2276.7771358125005</v>
      </c>
    </row>
    <row r="56" spans="1:9" s="26" customFormat="1" ht="16.2" x14ac:dyDescent="0.35">
      <c r="A56" s="15">
        <v>4</v>
      </c>
      <c r="B56" s="16" t="s">
        <v>16</v>
      </c>
      <c r="C56" s="17">
        <f t="shared" si="1"/>
        <v>39930.000000000015</v>
      </c>
      <c r="D56" s="16">
        <f t="shared" si="2"/>
        <v>4791.6000000000013</v>
      </c>
      <c r="E56" s="16">
        <f t="shared" si="3"/>
        <v>4791.6000000000013</v>
      </c>
      <c r="F56" s="16">
        <f t="shared" si="0"/>
        <v>9583.2000000000025</v>
      </c>
      <c r="G56" s="16">
        <f t="shared" si="9"/>
        <v>340593.76035000006</v>
      </c>
      <c r="H56" s="18">
        <f t="shared" si="8"/>
        <v>2344.6581358125004</v>
      </c>
    </row>
    <row r="57" spans="1:9" s="26" customFormat="1" ht="16.2" x14ac:dyDescent="0.35">
      <c r="A57" s="15">
        <v>4</v>
      </c>
      <c r="B57" s="16" t="s">
        <v>17</v>
      </c>
      <c r="C57" s="17">
        <f t="shared" si="1"/>
        <v>39930.000000000015</v>
      </c>
      <c r="D57" s="16">
        <f t="shared" si="2"/>
        <v>4791.6000000000013</v>
      </c>
      <c r="E57" s="16">
        <f t="shared" si="3"/>
        <v>4791.6000000000013</v>
      </c>
      <c r="F57" s="16">
        <f t="shared" si="0"/>
        <v>9583.2000000000025</v>
      </c>
      <c r="G57" s="16">
        <f t="shared" si="9"/>
        <v>350176.96035000007</v>
      </c>
      <c r="H57" s="18">
        <f t="shared" si="8"/>
        <v>2412.5391358125007</v>
      </c>
    </row>
    <row r="58" spans="1:9" s="26" customFormat="1" ht="16.2" x14ac:dyDescent="0.35">
      <c r="A58" s="15">
        <v>4</v>
      </c>
      <c r="B58" s="16" t="s">
        <v>18</v>
      </c>
      <c r="C58" s="17">
        <f t="shared" si="1"/>
        <v>39930.000000000015</v>
      </c>
      <c r="D58" s="16">
        <f t="shared" si="2"/>
        <v>4791.6000000000013</v>
      </c>
      <c r="E58" s="16">
        <f t="shared" si="3"/>
        <v>4791.6000000000013</v>
      </c>
      <c r="F58" s="16">
        <f t="shared" si="0"/>
        <v>9583.2000000000025</v>
      </c>
      <c r="G58" s="16">
        <f t="shared" si="9"/>
        <v>359760.16035000008</v>
      </c>
      <c r="H58" s="18">
        <f t="shared" si="8"/>
        <v>2480.4201358125006</v>
      </c>
    </row>
    <row r="59" spans="1:9" s="26" customFormat="1" ht="16.2" x14ac:dyDescent="0.35">
      <c r="A59" s="15">
        <v>4</v>
      </c>
      <c r="B59" s="16" t="s">
        <v>19</v>
      </c>
      <c r="C59" s="17">
        <f t="shared" si="1"/>
        <v>39930.000000000015</v>
      </c>
      <c r="D59" s="16">
        <f t="shared" si="2"/>
        <v>4791.6000000000013</v>
      </c>
      <c r="E59" s="16">
        <f t="shared" si="3"/>
        <v>4791.6000000000013</v>
      </c>
      <c r="F59" s="16">
        <f t="shared" si="0"/>
        <v>9583.2000000000025</v>
      </c>
      <c r="G59" s="16">
        <f t="shared" si="9"/>
        <v>369343.36035000009</v>
      </c>
      <c r="H59" s="18">
        <f t="shared" si="8"/>
        <v>2548.3011358125009</v>
      </c>
    </row>
    <row r="60" spans="1:9" s="26" customFormat="1" ht="16.2" x14ac:dyDescent="0.35">
      <c r="A60" s="15">
        <v>4</v>
      </c>
      <c r="B60" s="16" t="s">
        <v>20</v>
      </c>
      <c r="C60" s="17">
        <f t="shared" si="1"/>
        <v>39930.000000000015</v>
      </c>
      <c r="D60" s="16">
        <f t="shared" si="2"/>
        <v>4791.6000000000013</v>
      </c>
      <c r="E60" s="16">
        <f t="shared" si="3"/>
        <v>4791.6000000000013</v>
      </c>
      <c r="F60" s="16">
        <f t="shared" si="0"/>
        <v>9583.2000000000025</v>
      </c>
      <c r="G60" s="16">
        <f t="shared" si="9"/>
        <v>378926.5603500001</v>
      </c>
      <c r="H60" s="18">
        <f t="shared" si="8"/>
        <v>2616.1821358125007</v>
      </c>
    </row>
    <row r="61" spans="1:9" s="26" customFormat="1" ht="16.2" x14ac:dyDescent="0.35">
      <c r="A61" s="15">
        <v>4</v>
      </c>
      <c r="B61" s="16" t="s">
        <v>21</v>
      </c>
      <c r="C61" s="17">
        <f t="shared" si="1"/>
        <v>39930.000000000015</v>
      </c>
      <c r="D61" s="16">
        <f t="shared" si="2"/>
        <v>4791.6000000000013</v>
      </c>
      <c r="E61" s="16">
        <f t="shared" si="3"/>
        <v>4791.6000000000013</v>
      </c>
      <c r="F61" s="16">
        <f t="shared" si="0"/>
        <v>9583.2000000000025</v>
      </c>
      <c r="G61" s="16">
        <f t="shared" si="9"/>
        <v>388509.76035000011</v>
      </c>
      <c r="H61" s="18">
        <f t="shared" si="8"/>
        <v>2684.0631358125011</v>
      </c>
    </row>
    <row r="62" spans="1:9" s="26" customFormat="1" ht="16.2" x14ac:dyDescent="0.35">
      <c r="A62" s="15">
        <v>4</v>
      </c>
      <c r="B62" s="16" t="s">
        <v>22</v>
      </c>
      <c r="C62" s="17">
        <f t="shared" si="1"/>
        <v>39930.000000000015</v>
      </c>
      <c r="D62" s="16">
        <f t="shared" si="2"/>
        <v>4791.6000000000013</v>
      </c>
      <c r="E62" s="16">
        <f t="shared" si="3"/>
        <v>4791.6000000000013</v>
      </c>
      <c r="F62" s="16">
        <f t="shared" si="0"/>
        <v>9583.2000000000025</v>
      </c>
      <c r="G62" s="16">
        <f t="shared" si="9"/>
        <v>398092.96035000012</v>
      </c>
      <c r="H62" s="18">
        <f t="shared" si="8"/>
        <v>2751.9441358125009</v>
      </c>
    </row>
    <row r="63" spans="1:9" s="26" customFormat="1" ht="16.2" x14ac:dyDescent="0.35">
      <c r="A63" s="15">
        <v>4</v>
      </c>
      <c r="B63" s="16" t="s">
        <v>23</v>
      </c>
      <c r="C63" s="17">
        <f t="shared" si="1"/>
        <v>39930.000000000015</v>
      </c>
      <c r="D63" s="16">
        <f t="shared" si="2"/>
        <v>4791.6000000000013</v>
      </c>
      <c r="E63" s="16">
        <f t="shared" si="3"/>
        <v>4791.6000000000013</v>
      </c>
      <c r="F63" s="16">
        <f t="shared" si="0"/>
        <v>9583.2000000000025</v>
      </c>
      <c r="G63" s="16">
        <f t="shared" si="9"/>
        <v>407676.16035000014</v>
      </c>
      <c r="H63" s="18">
        <f t="shared" si="8"/>
        <v>2819.8251358125012</v>
      </c>
    </row>
    <row r="64" spans="1:9" s="26" customFormat="1" ht="16.2" x14ac:dyDescent="0.35">
      <c r="A64" s="15">
        <v>4</v>
      </c>
      <c r="B64" s="16" t="s">
        <v>24</v>
      </c>
      <c r="C64" s="17">
        <f t="shared" si="1"/>
        <v>39930.000000000015</v>
      </c>
      <c r="D64" s="16">
        <f t="shared" si="2"/>
        <v>4791.6000000000013</v>
      </c>
      <c r="E64" s="16">
        <f t="shared" si="3"/>
        <v>4791.6000000000013</v>
      </c>
      <c r="F64" s="16">
        <f t="shared" si="0"/>
        <v>9583.2000000000025</v>
      </c>
      <c r="G64" s="16">
        <f t="shared" si="9"/>
        <v>417259.36035000015</v>
      </c>
      <c r="H64" s="18">
        <f t="shared" si="8"/>
        <v>2887.7061358125011</v>
      </c>
    </row>
    <row r="65" spans="1:9" s="26" customFormat="1" ht="16.2" x14ac:dyDescent="0.35">
      <c r="A65" s="15">
        <v>4</v>
      </c>
      <c r="B65" s="16" t="s">
        <v>25</v>
      </c>
      <c r="C65" s="17">
        <f t="shared" si="1"/>
        <v>39930.000000000015</v>
      </c>
      <c r="D65" s="16">
        <f t="shared" si="2"/>
        <v>4791.6000000000013</v>
      </c>
      <c r="E65" s="16">
        <f t="shared" si="3"/>
        <v>4791.6000000000013</v>
      </c>
      <c r="F65" s="16">
        <f t="shared" si="0"/>
        <v>9583.2000000000025</v>
      </c>
      <c r="G65" s="16">
        <f t="shared" si="9"/>
        <v>426842.56035000016</v>
      </c>
      <c r="H65" s="18">
        <f t="shared" si="8"/>
        <v>2955.5871358125014</v>
      </c>
    </row>
    <row r="66" spans="1:9" s="26" customFormat="1" ht="16.8" thickBot="1" x14ac:dyDescent="0.4">
      <c r="A66" s="19">
        <v>4</v>
      </c>
      <c r="B66" s="20" t="s">
        <v>26</v>
      </c>
      <c r="C66" s="21">
        <f t="shared" si="1"/>
        <v>39930.000000000015</v>
      </c>
      <c r="D66" s="20">
        <f t="shared" si="2"/>
        <v>4791.6000000000013</v>
      </c>
      <c r="E66" s="20">
        <f t="shared" si="3"/>
        <v>4791.6000000000013</v>
      </c>
      <c r="F66" s="20">
        <f t="shared" si="0"/>
        <v>9583.2000000000025</v>
      </c>
      <c r="G66" s="22">
        <f>IF(A66&lt;=($E$7-$E$5),(G65+F66+SUM(H55:H66)),0)</f>
        <v>468227.23197975016</v>
      </c>
      <c r="H66" s="23">
        <f t="shared" si="8"/>
        <v>3023.4681358125013</v>
      </c>
      <c r="I66" s="29"/>
    </row>
    <row r="67" spans="1:9" s="26" customFormat="1" ht="15" customHeight="1" x14ac:dyDescent="0.35">
      <c r="A67" s="11">
        <v>5</v>
      </c>
      <c r="B67" s="12" t="s">
        <v>15</v>
      </c>
      <c r="C67" s="13">
        <f t="shared" si="1"/>
        <v>43923.000000000015</v>
      </c>
      <c r="D67" s="12">
        <f t="shared" si="2"/>
        <v>5270.7600000000011</v>
      </c>
      <c r="E67" s="12">
        <f t="shared" si="3"/>
        <v>5270.7600000000011</v>
      </c>
      <c r="F67" s="12">
        <f t="shared" si="0"/>
        <v>10541.520000000002</v>
      </c>
      <c r="G67" s="12">
        <f t="shared" ref="G67:G77" si="10">IF(A67&lt;=($E$7-$E$5),(G66+F67),0)</f>
        <v>478768.75197975017</v>
      </c>
      <c r="H67" s="14">
        <f t="shared" si="8"/>
        <v>3316.6095598565639</v>
      </c>
    </row>
    <row r="68" spans="1:9" s="26" customFormat="1" ht="16.2" x14ac:dyDescent="0.35">
      <c r="A68" s="15">
        <v>5</v>
      </c>
      <c r="B68" s="16" t="s">
        <v>16</v>
      </c>
      <c r="C68" s="17">
        <f t="shared" si="1"/>
        <v>43923.000000000015</v>
      </c>
      <c r="D68" s="16">
        <f t="shared" si="2"/>
        <v>5270.7600000000011</v>
      </c>
      <c r="E68" s="16">
        <f t="shared" si="3"/>
        <v>5270.7600000000011</v>
      </c>
      <c r="F68" s="16">
        <f t="shared" si="0"/>
        <v>10541.520000000002</v>
      </c>
      <c r="G68" s="16">
        <f t="shared" si="10"/>
        <v>489310.27197975019</v>
      </c>
      <c r="H68" s="18">
        <f t="shared" si="8"/>
        <v>3391.278659856564</v>
      </c>
    </row>
    <row r="69" spans="1:9" s="26" customFormat="1" ht="16.2" x14ac:dyDescent="0.35">
      <c r="A69" s="15">
        <v>5</v>
      </c>
      <c r="B69" s="16" t="s">
        <v>17</v>
      </c>
      <c r="C69" s="17">
        <f t="shared" si="1"/>
        <v>43923.000000000015</v>
      </c>
      <c r="D69" s="16">
        <f t="shared" si="2"/>
        <v>5270.7600000000011</v>
      </c>
      <c r="E69" s="16">
        <f t="shared" si="3"/>
        <v>5270.7600000000011</v>
      </c>
      <c r="F69" s="16">
        <f t="shared" si="0"/>
        <v>10541.520000000002</v>
      </c>
      <c r="G69" s="16">
        <f t="shared" si="10"/>
        <v>499851.79197975021</v>
      </c>
      <c r="H69" s="18">
        <f t="shared" si="8"/>
        <v>3465.9477598565641</v>
      </c>
    </row>
    <row r="70" spans="1:9" s="26" customFormat="1" ht="16.2" x14ac:dyDescent="0.35">
      <c r="A70" s="15">
        <v>5</v>
      </c>
      <c r="B70" s="16" t="s">
        <v>18</v>
      </c>
      <c r="C70" s="17">
        <f t="shared" si="1"/>
        <v>43923.000000000015</v>
      </c>
      <c r="D70" s="16">
        <f t="shared" si="2"/>
        <v>5270.7600000000011</v>
      </c>
      <c r="E70" s="16">
        <f t="shared" si="3"/>
        <v>5270.7600000000011</v>
      </c>
      <c r="F70" s="16">
        <f t="shared" si="0"/>
        <v>10541.520000000002</v>
      </c>
      <c r="G70" s="16">
        <f t="shared" si="10"/>
        <v>510393.31197975023</v>
      </c>
      <c r="H70" s="18">
        <f t="shared" si="8"/>
        <v>3540.6168598565641</v>
      </c>
    </row>
    <row r="71" spans="1:9" s="26" customFormat="1" ht="16.2" x14ac:dyDescent="0.35">
      <c r="A71" s="15">
        <v>5</v>
      </c>
      <c r="B71" s="16" t="s">
        <v>19</v>
      </c>
      <c r="C71" s="17">
        <f t="shared" si="1"/>
        <v>43923.000000000015</v>
      </c>
      <c r="D71" s="16">
        <f t="shared" si="2"/>
        <v>5270.7600000000011</v>
      </c>
      <c r="E71" s="16">
        <f t="shared" si="3"/>
        <v>5270.7600000000011</v>
      </c>
      <c r="F71" s="16">
        <f t="shared" si="0"/>
        <v>10541.520000000002</v>
      </c>
      <c r="G71" s="16">
        <f t="shared" si="10"/>
        <v>520934.83197975025</v>
      </c>
      <c r="H71" s="18">
        <f t="shared" si="8"/>
        <v>3615.2859598565642</v>
      </c>
    </row>
    <row r="72" spans="1:9" s="26" customFormat="1" ht="16.2" x14ac:dyDescent="0.35">
      <c r="A72" s="15">
        <v>5</v>
      </c>
      <c r="B72" s="16" t="s">
        <v>20</v>
      </c>
      <c r="C72" s="17">
        <f t="shared" si="1"/>
        <v>43923.000000000015</v>
      </c>
      <c r="D72" s="16">
        <f t="shared" si="2"/>
        <v>5270.7600000000011</v>
      </c>
      <c r="E72" s="16">
        <f t="shared" si="3"/>
        <v>5270.7600000000011</v>
      </c>
      <c r="F72" s="16">
        <f t="shared" si="0"/>
        <v>10541.520000000002</v>
      </c>
      <c r="G72" s="16">
        <f t="shared" si="10"/>
        <v>531476.35197975021</v>
      </c>
      <c r="H72" s="18">
        <f t="shared" si="8"/>
        <v>3689.9550598565647</v>
      </c>
    </row>
    <row r="73" spans="1:9" s="26" customFormat="1" ht="16.2" x14ac:dyDescent="0.35">
      <c r="A73" s="15">
        <v>5</v>
      </c>
      <c r="B73" s="16" t="s">
        <v>21</v>
      </c>
      <c r="C73" s="17">
        <f t="shared" si="1"/>
        <v>43923.000000000015</v>
      </c>
      <c r="D73" s="16">
        <f t="shared" si="2"/>
        <v>5270.7600000000011</v>
      </c>
      <c r="E73" s="16">
        <f t="shared" si="3"/>
        <v>5270.7600000000011</v>
      </c>
      <c r="F73" s="16">
        <f t="shared" si="0"/>
        <v>10541.520000000002</v>
      </c>
      <c r="G73" s="16">
        <f t="shared" si="10"/>
        <v>542017.87197975023</v>
      </c>
      <c r="H73" s="18">
        <f t="shared" si="8"/>
        <v>3764.6241598565643</v>
      </c>
    </row>
    <row r="74" spans="1:9" s="26" customFormat="1" ht="16.2" x14ac:dyDescent="0.35">
      <c r="A74" s="15">
        <v>5</v>
      </c>
      <c r="B74" s="16" t="s">
        <v>22</v>
      </c>
      <c r="C74" s="17">
        <f t="shared" si="1"/>
        <v>43923.000000000015</v>
      </c>
      <c r="D74" s="16">
        <f t="shared" si="2"/>
        <v>5270.7600000000011</v>
      </c>
      <c r="E74" s="16">
        <f t="shared" si="3"/>
        <v>5270.7600000000011</v>
      </c>
      <c r="F74" s="16">
        <f t="shared" si="0"/>
        <v>10541.520000000002</v>
      </c>
      <c r="G74" s="16">
        <f t="shared" si="10"/>
        <v>552559.39197975025</v>
      </c>
      <c r="H74" s="18">
        <f t="shared" si="8"/>
        <v>3839.2932598565644</v>
      </c>
    </row>
    <row r="75" spans="1:9" s="26" customFormat="1" ht="16.2" x14ac:dyDescent="0.35">
      <c r="A75" s="15">
        <v>5</v>
      </c>
      <c r="B75" s="16" t="s">
        <v>23</v>
      </c>
      <c r="C75" s="17">
        <f t="shared" si="1"/>
        <v>43923.000000000015</v>
      </c>
      <c r="D75" s="16">
        <f t="shared" si="2"/>
        <v>5270.7600000000011</v>
      </c>
      <c r="E75" s="16">
        <f t="shared" si="3"/>
        <v>5270.7600000000011</v>
      </c>
      <c r="F75" s="16">
        <f t="shared" si="0"/>
        <v>10541.520000000002</v>
      </c>
      <c r="G75" s="16">
        <f t="shared" si="10"/>
        <v>563100.91197975026</v>
      </c>
      <c r="H75" s="18">
        <f t="shared" si="8"/>
        <v>3913.9623598565645</v>
      </c>
    </row>
    <row r="76" spans="1:9" s="26" customFormat="1" ht="16.2" x14ac:dyDescent="0.35">
      <c r="A76" s="15">
        <v>5</v>
      </c>
      <c r="B76" s="16" t="s">
        <v>24</v>
      </c>
      <c r="C76" s="17">
        <f t="shared" si="1"/>
        <v>43923.000000000015</v>
      </c>
      <c r="D76" s="16">
        <f t="shared" si="2"/>
        <v>5270.7600000000011</v>
      </c>
      <c r="E76" s="16">
        <f t="shared" si="3"/>
        <v>5270.7600000000011</v>
      </c>
      <c r="F76" s="16">
        <f t="shared" si="0"/>
        <v>10541.520000000002</v>
      </c>
      <c r="G76" s="16">
        <f t="shared" si="10"/>
        <v>573642.43197975028</v>
      </c>
      <c r="H76" s="18">
        <f t="shared" si="8"/>
        <v>3988.6314598565646</v>
      </c>
    </row>
    <row r="77" spans="1:9" s="26" customFormat="1" ht="16.2" x14ac:dyDescent="0.35">
      <c r="A77" s="15">
        <v>5</v>
      </c>
      <c r="B77" s="16" t="s">
        <v>25</v>
      </c>
      <c r="C77" s="17">
        <f t="shared" si="1"/>
        <v>43923.000000000015</v>
      </c>
      <c r="D77" s="16">
        <f t="shared" si="2"/>
        <v>5270.7600000000011</v>
      </c>
      <c r="E77" s="16">
        <f t="shared" si="3"/>
        <v>5270.7600000000011</v>
      </c>
      <c r="F77" s="16">
        <f t="shared" si="0"/>
        <v>10541.520000000002</v>
      </c>
      <c r="G77" s="16">
        <f t="shared" si="10"/>
        <v>584183.9519797503</v>
      </c>
      <c r="H77" s="18">
        <f t="shared" si="8"/>
        <v>4063.3005598565646</v>
      </c>
    </row>
    <row r="78" spans="1:9" s="26" customFormat="1" ht="16.8" thickBot="1" x14ac:dyDescent="0.4">
      <c r="A78" s="19">
        <v>5</v>
      </c>
      <c r="B78" s="20" t="s">
        <v>26</v>
      </c>
      <c r="C78" s="21">
        <f t="shared" si="1"/>
        <v>43923.000000000015</v>
      </c>
      <c r="D78" s="20">
        <f t="shared" si="2"/>
        <v>5270.7600000000011</v>
      </c>
      <c r="E78" s="20">
        <f t="shared" si="3"/>
        <v>5270.7600000000011</v>
      </c>
      <c r="F78" s="20">
        <f t="shared" si="0"/>
        <v>10541.520000000002</v>
      </c>
      <c r="G78" s="22">
        <f>IF(A78&lt;=($E$7-$E$5),(G77+F78+SUM(H67:H78)),0)</f>
        <v>639452.94729802909</v>
      </c>
      <c r="H78" s="23">
        <f t="shared" si="8"/>
        <v>4137.9696598565652</v>
      </c>
      <c r="I78" s="29"/>
    </row>
    <row r="79" spans="1:9" s="26" customFormat="1" ht="15" customHeight="1" x14ac:dyDescent="0.35">
      <c r="A79" s="11">
        <v>6</v>
      </c>
      <c r="B79" s="12" t="s">
        <v>15</v>
      </c>
      <c r="C79" s="13">
        <f t="shared" si="1"/>
        <v>48315.300000000017</v>
      </c>
      <c r="D79" s="12">
        <f t="shared" ref="D79:D138" si="11">C79*$I$5</f>
        <v>5797.8360000000021</v>
      </c>
      <c r="E79" s="12">
        <f t="shared" ref="E79:E138" si="12">C79*$I$7</f>
        <v>5797.8360000000021</v>
      </c>
      <c r="F79" s="12">
        <f t="shared" si="0"/>
        <v>11595.672000000004</v>
      </c>
      <c r="G79" s="12">
        <f t="shared" ref="G79:G89" si="13">IF(A79&lt;=($E$7-$E$5),(G78+F79),0)</f>
        <v>651048.61929802911</v>
      </c>
      <c r="H79" s="14">
        <f t="shared" si="8"/>
        <v>4529.4583766943733</v>
      </c>
    </row>
    <row r="80" spans="1:9" s="26" customFormat="1" ht="16.2" x14ac:dyDescent="0.35">
      <c r="A80" s="15">
        <v>6</v>
      </c>
      <c r="B80" s="16" t="s">
        <v>16</v>
      </c>
      <c r="C80" s="17">
        <f t="shared" si="1"/>
        <v>48315.300000000017</v>
      </c>
      <c r="D80" s="16">
        <f t="shared" si="11"/>
        <v>5797.8360000000021</v>
      </c>
      <c r="E80" s="16">
        <f t="shared" si="12"/>
        <v>5797.8360000000021</v>
      </c>
      <c r="F80" s="16">
        <f t="shared" si="0"/>
        <v>11595.672000000004</v>
      </c>
      <c r="G80" s="16">
        <f t="shared" si="13"/>
        <v>662644.29129802913</v>
      </c>
      <c r="H80" s="18">
        <f t="shared" si="8"/>
        <v>4611.5943866943735</v>
      </c>
    </row>
    <row r="81" spans="1:9" s="26" customFormat="1" ht="16.2" x14ac:dyDescent="0.35">
      <c r="A81" s="15">
        <v>6</v>
      </c>
      <c r="B81" s="16" t="s">
        <v>17</v>
      </c>
      <c r="C81" s="17">
        <f t="shared" ref="C81:C90" si="14">IF(A81&lt;=($E$7-$E$5),IF($E$15="yes",$E$13,$E$11*(1+$E$9)^(A81-1)),0)</f>
        <v>48315.300000000017</v>
      </c>
      <c r="D81" s="16">
        <f t="shared" si="11"/>
        <v>5797.8360000000021</v>
      </c>
      <c r="E81" s="16">
        <f t="shared" si="12"/>
        <v>5797.8360000000021</v>
      </c>
      <c r="F81" s="16">
        <f t="shared" si="0"/>
        <v>11595.672000000004</v>
      </c>
      <c r="G81" s="16">
        <f t="shared" si="13"/>
        <v>674239.96329802915</v>
      </c>
      <c r="H81" s="18">
        <f t="shared" si="8"/>
        <v>4693.7303966943737</v>
      </c>
    </row>
    <row r="82" spans="1:9" s="26" customFormat="1" ht="16.2" x14ac:dyDescent="0.35">
      <c r="A82" s="15">
        <v>6</v>
      </c>
      <c r="B82" s="16" t="s">
        <v>18</v>
      </c>
      <c r="C82" s="17">
        <f t="shared" si="14"/>
        <v>48315.300000000017</v>
      </c>
      <c r="D82" s="16">
        <f t="shared" si="11"/>
        <v>5797.8360000000021</v>
      </c>
      <c r="E82" s="16">
        <f t="shared" si="12"/>
        <v>5797.8360000000021</v>
      </c>
      <c r="F82" s="16">
        <f t="shared" si="0"/>
        <v>11595.672000000004</v>
      </c>
      <c r="G82" s="16">
        <f t="shared" si="13"/>
        <v>685835.63529802917</v>
      </c>
      <c r="H82" s="18">
        <f t="shared" si="8"/>
        <v>4775.8664066943738</v>
      </c>
    </row>
    <row r="83" spans="1:9" s="26" customFormat="1" ht="16.2" x14ac:dyDescent="0.35">
      <c r="A83" s="15">
        <v>6</v>
      </c>
      <c r="B83" s="16" t="s">
        <v>19</v>
      </c>
      <c r="C83" s="17">
        <f t="shared" si="14"/>
        <v>48315.300000000017</v>
      </c>
      <c r="D83" s="16">
        <f t="shared" si="11"/>
        <v>5797.8360000000021</v>
      </c>
      <c r="E83" s="16">
        <f t="shared" si="12"/>
        <v>5797.8360000000021</v>
      </c>
      <c r="F83" s="16">
        <f t="shared" ref="F83:F146" si="15">D83+E83</f>
        <v>11595.672000000004</v>
      </c>
      <c r="G83" s="16">
        <f t="shared" si="13"/>
        <v>697431.30729802919</v>
      </c>
      <c r="H83" s="18">
        <f t="shared" si="8"/>
        <v>4858.002416694374</v>
      </c>
    </row>
    <row r="84" spans="1:9" s="26" customFormat="1" ht="16.2" x14ac:dyDescent="0.35">
      <c r="A84" s="15">
        <v>6</v>
      </c>
      <c r="B84" s="16" t="s">
        <v>20</v>
      </c>
      <c r="C84" s="17">
        <f t="shared" si="14"/>
        <v>48315.300000000017</v>
      </c>
      <c r="D84" s="16">
        <f t="shared" si="11"/>
        <v>5797.8360000000021</v>
      </c>
      <c r="E84" s="16">
        <f t="shared" si="12"/>
        <v>5797.8360000000021</v>
      </c>
      <c r="F84" s="16">
        <f t="shared" si="15"/>
        <v>11595.672000000004</v>
      </c>
      <c r="G84" s="16">
        <f t="shared" si="13"/>
        <v>709026.97929802921</v>
      </c>
      <c r="H84" s="18">
        <f t="shared" ref="H84:H102" si="16">IF(A84&lt;=($E$7-$E$5),($I$9/12)*G83)</f>
        <v>4940.1384266943742</v>
      </c>
    </row>
    <row r="85" spans="1:9" s="26" customFormat="1" ht="16.2" x14ac:dyDescent="0.35">
      <c r="A85" s="15">
        <v>6</v>
      </c>
      <c r="B85" s="16" t="s">
        <v>21</v>
      </c>
      <c r="C85" s="17">
        <f t="shared" si="14"/>
        <v>48315.300000000017</v>
      </c>
      <c r="D85" s="16">
        <f t="shared" si="11"/>
        <v>5797.8360000000021</v>
      </c>
      <c r="E85" s="16">
        <f t="shared" si="12"/>
        <v>5797.8360000000021</v>
      </c>
      <c r="F85" s="16">
        <f t="shared" si="15"/>
        <v>11595.672000000004</v>
      </c>
      <c r="G85" s="16">
        <f t="shared" si="13"/>
        <v>720622.65129802923</v>
      </c>
      <c r="H85" s="18">
        <f t="shared" si="16"/>
        <v>5022.2744366943743</v>
      </c>
    </row>
    <row r="86" spans="1:9" s="26" customFormat="1" ht="16.2" x14ac:dyDescent="0.35">
      <c r="A86" s="15">
        <v>6</v>
      </c>
      <c r="B86" s="16" t="s">
        <v>22</v>
      </c>
      <c r="C86" s="17">
        <f t="shared" si="14"/>
        <v>48315.300000000017</v>
      </c>
      <c r="D86" s="16">
        <f t="shared" si="11"/>
        <v>5797.8360000000021</v>
      </c>
      <c r="E86" s="16">
        <f t="shared" si="12"/>
        <v>5797.8360000000021</v>
      </c>
      <c r="F86" s="16">
        <f t="shared" si="15"/>
        <v>11595.672000000004</v>
      </c>
      <c r="G86" s="16">
        <f t="shared" si="13"/>
        <v>732218.32329802925</v>
      </c>
      <c r="H86" s="18">
        <f t="shared" si="16"/>
        <v>5104.4104466943745</v>
      </c>
    </row>
    <row r="87" spans="1:9" s="26" customFormat="1" ht="16.2" x14ac:dyDescent="0.35">
      <c r="A87" s="15">
        <v>6</v>
      </c>
      <c r="B87" s="16" t="s">
        <v>23</v>
      </c>
      <c r="C87" s="17">
        <f t="shared" si="14"/>
        <v>48315.300000000017</v>
      </c>
      <c r="D87" s="16">
        <f t="shared" si="11"/>
        <v>5797.8360000000021</v>
      </c>
      <c r="E87" s="16">
        <f t="shared" si="12"/>
        <v>5797.8360000000021</v>
      </c>
      <c r="F87" s="16">
        <f t="shared" si="15"/>
        <v>11595.672000000004</v>
      </c>
      <c r="G87" s="16">
        <f t="shared" si="13"/>
        <v>743813.99529802927</v>
      </c>
      <c r="H87" s="18">
        <f t="shared" si="16"/>
        <v>5186.5464566943747</v>
      </c>
    </row>
    <row r="88" spans="1:9" s="26" customFormat="1" ht="16.2" x14ac:dyDescent="0.35">
      <c r="A88" s="15">
        <v>6</v>
      </c>
      <c r="B88" s="16" t="s">
        <v>24</v>
      </c>
      <c r="C88" s="17">
        <f t="shared" si="14"/>
        <v>48315.300000000017</v>
      </c>
      <c r="D88" s="16">
        <f t="shared" si="11"/>
        <v>5797.8360000000021</v>
      </c>
      <c r="E88" s="16">
        <f t="shared" si="12"/>
        <v>5797.8360000000021</v>
      </c>
      <c r="F88" s="16">
        <f t="shared" si="15"/>
        <v>11595.672000000004</v>
      </c>
      <c r="G88" s="16">
        <f t="shared" si="13"/>
        <v>755409.66729802929</v>
      </c>
      <c r="H88" s="18">
        <f t="shared" si="16"/>
        <v>5268.6824666943739</v>
      </c>
    </row>
    <row r="89" spans="1:9" s="26" customFormat="1" ht="16.2" x14ac:dyDescent="0.35">
      <c r="A89" s="15">
        <v>6</v>
      </c>
      <c r="B89" s="16" t="s">
        <v>25</v>
      </c>
      <c r="C89" s="17">
        <f t="shared" si="14"/>
        <v>48315.300000000017</v>
      </c>
      <c r="D89" s="16">
        <f t="shared" si="11"/>
        <v>5797.8360000000021</v>
      </c>
      <c r="E89" s="16">
        <f t="shared" si="12"/>
        <v>5797.8360000000021</v>
      </c>
      <c r="F89" s="16">
        <f t="shared" si="15"/>
        <v>11595.672000000004</v>
      </c>
      <c r="G89" s="16">
        <f t="shared" si="13"/>
        <v>767005.33929802931</v>
      </c>
      <c r="H89" s="18">
        <f t="shared" si="16"/>
        <v>5350.8184766943741</v>
      </c>
    </row>
    <row r="90" spans="1:9" s="26" customFormat="1" ht="16.8" thickBot="1" x14ac:dyDescent="0.4">
      <c r="A90" s="19">
        <v>6</v>
      </c>
      <c r="B90" s="20" t="s">
        <v>26</v>
      </c>
      <c r="C90" s="21">
        <f t="shared" si="14"/>
        <v>48315.300000000017</v>
      </c>
      <c r="D90" s="20">
        <f t="shared" si="11"/>
        <v>5797.8360000000021</v>
      </c>
      <c r="E90" s="20">
        <f t="shared" si="12"/>
        <v>5797.8360000000021</v>
      </c>
      <c r="F90" s="20">
        <f t="shared" si="15"/>
        <v>11595.672000000004</v>
      </c>
      <c r="G90" s="22">
        <f>IF(A90&lt;=($E$7-$E$5),(G89+F90+SUM(H79:H90)),0)</f>
        <v>838375.48847836186</v>
      </c>
      <c r="H90" s="23">
        <f t="shared" si="16"/>
        <v>5432.9544866943743</v>
      </c>
      <c r="I90" s="29"/>
    </row>
    <row r="91" spans="1:9" s="26" customFormat="1" ht="15" customHeight="1" x14ac:dyDescent="0.35">
      <c r="A91" s="11">
        <v>7</v>
      </c>
      <c r="B91" s="12" t="s">
        <v>15</v>
      </c>
      <c r="C91" s="13">
        <f t="shared" ref="C91:C154" si="17">IF(A91&lt;=($E$7-$E$5),IF($E$15="yes",$E$13,$E$11*(1+$E$9)^(A91-1)),0)</f>
        <v>53146.830000000024</v>
      </c>
      <c r="D91" s="12">
        <f t="shared" si="11"/>
        <v>6377.6196000000027</v>
      </c>
      <c r="E91" s="12">
        <f t="shared" si="12"/>
        <v>6377.6196000000027</v>
      </c>
      <c r="F91" s="12">
        <f t="shared" si="15"/>
        <v>12755.239200000005</v>
      </c>
      <c r="G91" s="12">
        <f t="shared" ref="G91:G101" si="18">IF(A91&lt;=($E$7-$E$5),(G90+F91),0)</f>
        <v>851130.72767836181</v>
      </c>
      <c r="H91" s="14">
        <f t="shared" si="16"/>
        <v>5938.4930433883974</v>
      </c>
    </row>
    <row r="92" spans="1:9" s="26" customFormat="1" ht="16.2" x14ac:dyDescent="0.35">
      <c r="A92" s="15">
        <v>7</v>
      </c>
      <c r="B92" s="16" t="s">
        <v>16</v>
      </c>
      <c r="C92" s="17">
        <f t="shared" si="17"/>
        <v>53146.830000000024</v>
      </c>
      <c r="D92" s="16">
        <f t="shared" si="11"/>
        <v>6377.6196000000027</v>
      </c>
      <c r="E92" s="16">
        <f t="shared" si="12"/>
        <v>6377.6196000000027</v>
      </c>
      <c r="F92" s="16">
        <f t="shared" si="15"/>
        <v>12755.239200000005</v>
      </c>
      <c r="G92" s="16">
        <f t="shared" si="18"/>
        <v>863885.96687836177</v>
      </c>
      <c r="H92" s="18">
        <f t="shared" si="16"/>
        <v>6028.842654388397</v>
      </c>
    </row>
    <row r="93" spans="1:9" s="26" customFormat="1" ht="16.2" x14ac:dyDescent="0.35">
      <c r="A93" s="15">
        <v>7</v>
      </c>
      <c r="B93" s="16" t="s">
        <v>17</v>
      </c>
      <c r="C93" s="17">
        <f t="shared" si="17"/>
        <v>53146.830000000024</v>
      </c>
      <c r="D93" s="16">
        <f t="shared" si="11"/>
        <v>6377.6196000000027</v>
      </c>
      <c r="E93" s="16">
        <f t="shared" si="12"/>
        <v>6377.6196000000027</v>
      </c>
      <c r="F93" s="16">
        <f t="shared" si="15"/>
        <v>12755.239200000005</v>
      </c>
      <c r="G93" s="16">
        <f t="shared" si="18"/>
        <v>876641.20607836172</v>
      </c>
      <c r="H93" s="18">
        <f t="shared" si="16"/>
        <v>6119.1922653883967</v>
      </c>
    </row>
    <row r="94" spans="1:9" s="26" customFormat="1" ht="16.2" x14ac:dyDescent="0.35">
      <c r="A94" s="15">
        <v>7</v>
      </c>
      <c r="B94" s="16" t="s">
        <v>18</v>
      </c>
      <c r="C94" s="17">
        <f t="shared" si="17"/>
        <v>53146.830000000024</v>
      </c>
      <c r="D94" s="16">
        <f t="shared" si="11"/>
        <v>6377.6196000000027</v>
      </c>
      <c r="E94" s="16">
        <f t="shared" si="12"/>
        <v>6377.6196000000027</v>
      </c>
      <c r="F94" s="16">
        <f t="shared" si="15"/>
        <v>12755.239200000005</v>
      </c>
      <c r="G94" s="16">
        <f t="shared" si="18"/>
        <v>889396.44527836167</v>
      </c>
      <c r="H94" s="18">
        <f t="shared" si="16"/>
        <v>6209.5418763883963</v>
      </c>
    </row>
    <row r="95" spans="1:9" s="26" customFormat="1" ht="16.2" x14ac:dyDescent="0.35">
      <c r="A95" s="15">
        <v>7</v>
      </c>
      <c r="B95" s="16" t="s">
        <v>19</v>
      </c>
      <c r="C95" s="17">
        <f t="shared" si="17"/>
        <v>53146.830000000024</v>
      </c>
      <c r="D95" s="16">
        <f t="shared" si="11"/>
        <v>6377.6196000000027</v>
      </c>
      <c r="E95" s="16">
        <f t="shared" si="12"/>
        <v>6377.6196000000027</v>
      </c>
      <c r="F95" s="16">
        <f t="shared" si="15"/>
        <v>12755.239200000005</v>
      </c>
      <c r="G95" s="16">
        <f t="shared" si="18"/>
        <v>902151.68447836163</v>
      </c>
      <c r="H95" s="18">
        <f t="shared" si="16"/>
        <v>6299.8914873883959</v>
      </c>
    </row>
    <row r="96" spans="1:9" s="26" customFormat="1" ht="16.2" x14ac:dyDescent="0.35">
      <c r="A96" s="15">
        <v>7</v>
      </c>
      <c r="B96" s="16" t="s">
        <v>20</v>
      </c>
      <c r="C96" s="17">
        <f t="shared" si="17"/>
        <v>53146.830000000024</v>
      </c>
      <c r="D96" s="16">
        <f t="shared" si="11"/>
        <v>6377.6196000000027</v>
      </c>
      <c r="E96" s="16">
        <f t="shared" si="12"/>
        <v>6377.6196000000027</v>
      </c>
      <c r="F96" s="16">
        <f t="shared" si="15"/>
        <v>12755.239200000005</v>
      </c>
      <c r="G96" s="16">
        <f t="shared" si="18"/>
        <v>914906.92367836158</v>
      </c>
      <c r="H96" s="18">
        <f t="shared" si="16"/>
        <v>6390.2410983883956</v>
      </c>
    </row>
    <row r="97" spans="1:9" s="26" customFormat="1" ht="16.2" x14ac:dyDescent="0.35">
      <c r="A97" s="15">
        <v>7</v>
      </c>
      <c r="B97" s="16" t="s">
        <v>21</v>
      </c>
      <c r="C97" s="17">
        <f t="shared" si="17"/>
        <v>53146.830000000024</v>
      </c>
      <c r="D97" s="16">
        <f t="shared" si="11"/>
        <v>6377.6196000000027</v>
      </c>
      <c r="E97" s="16">
        <f t="shared" si="12"/>
        <v>6377.6196000000027</v>
      </c>
      <c r="F97" s="16">
        <f t="shared" si="15"/>
        <v>12755.239200000005</v>
      </c>
      <c r="G97" s="16">
        <f t="shared" si="18"/>
        <v>927662.16287836153</v>
      </c>
      <c r="H97" s="18">
        <f t="shared" si="16"/>
        <v>6480.5907093883952</v>
      </c>
    </row>
    <row r="98" spans="1:9" s="26" customFormat="1" ht="16.2" x14ac:dyDescent="0.35">
      <c r="A98" s="15">
        <v>7</v>
      </c>
      <c r="B98" s="16" t="s">
        <v>22</v>
      </c>
      <c r="C98" s="17">
        <f t="shared" si="17"/>
        <v>53146.830000000024</v>
      </c>
      <c r="D98" s="16">
        <f t="shared" si="11"/>
        <v>6377.6196000000027</v>
      </c>
      <c r="E98" s="16">
        <f t="shared" si="12"/>
        <v>6377.6196000000027</v>
      </c>
      <c r="F98" s="16">
        <f t="shared" si="15"/>
        <v>12755.239200000005</v>
      </c>
      <c r="G98" s="16">
        <f t="shared" si="18"/>
        <v>940417.40207836148</v>
      </c>
      <c r="H98" s="18">
        <f t="shared" si="16"/>
        <v>6570.9403203883949</v>
      </c>
    </row>
    <row r="99" spans="1:9" s="26" customFormat="1" ht="16.2" x14ac:dyDescent="0.35">
      <c r="A99" s="15">
        <v>7</v>
      </c>
      <c r="B99" s="16" t="s">
        <v>23</v>
      </c>
      <c r="C99" s="17">
        <f t="shared" si="17"/>
        <v>53146.830000000024</v>
      </c>
      <c r="D99" s="16">
        <f t="shared" si="11"/>
        <v>6377.6196000000027</v>
      </c>
      <c r="E99" s="16">
        <f t="shared" si="12"/>
        <v>6377.6196000000027</v>
      </c>
      <c r="F99" s="16">
        <f t="shared" si="15"/>
        <v>12755.239200000005</v>
      </c>
      <c r="G99" s="16">
        <f t="shared" si="18"/>
        <v>953172.64127836144</v>
      </c>
      <c r="H99" s="18">
        <f t="shared" si="16"/>
        <v>6661.2899313883945</v>
      </c>
    </row>
    <row r="100" spans="1:9" s="26" customFormat="1" ht="16.2" x14ac:dyDescent="0.35">
      <c r="A100" s="15">
        <v>7</v>
      </c>
      <c r="B100" s="16" t="s">
        <v>24</v>
      </c>
      <c r="C100" s="17">
        <f t="shared" si="17"/>
        <v>53146.830000000024</v>
      </c>
      <c r="D100" s="16">
        <f t="shared" si="11"/>
        <v>6377.6196000000027</v>
      </c>
      <c r="E100" s="16">
        <f t="shared" si="12"/>
        <v>6377.6196000000027</v>
      </c>
      <c r="F100" s="16">
        <f t="shared" si="15"/>
        <v>12755.239200000005</v>
      </c>
      <c r="G100" s="16">
        <f t="shared" si="18"/>
        <v>965927.88047836139</v>
      </c>
      <c r="H100" s="18">
        <f t="shared" si="16"/>
        <v>6751.6395423883941</v>
      </c>
    </row>
    <row r="101" spans="1:9" s="26" customFormat="1" ht="16.2" x14ac:dyDescent="0.35">
      <c r="A101" s="15">
        <v>7</v>
      </c>
      <c r="B101" s="16" t="s">
        <v>25</v>
      </c>
      <c r="C101" s="17">
        <f t="shared" si="17"/>
        <v>53146.830000000024</v>
      </c>
      <c r="D101" s="16">
        <f t="shared" si="11"/>
        <v>6377.6196000000027</v>
      </c>
      <c r="E101" s="16">
        <f t="shared" si="12"/>
        <v>6377.6196000000027</v>
      </c>
      <c r="F101" s="16">
        <f t="shared" si="15"/>
        <v>12755.239200000005</v>
      </c>
      <c r="G101" s="16">
        <f t="shared" si="18"/>
        <v>978683.11967836134</v>
      </c>
      <c r="H101" s="18">
        <f t="shared" si="16"/>
        <v>6841.9891533883938</v>
      </c>
    </row>
    <row r="102" spans="1:9" s="26" customFormat="1" ht="16.8" thickBot="1" x14ac:dyDescent="0.4">
      <c r="A102" s="19">
        <v>7</v>
      </c>
      <c r="B102" s="20" t="s">
        <v>26</v>
      </c>
      <c r="C102" s="21">
        <f t="shared" si="17"/>
        <v>53146.830000000024</v>
      </c>
      <c r="D102" s="20">
        <f t="shared" si="11"/>
        <v>6377.6196000000027</v>
      </c>
      <c r="E102" s="20">
        <f t="shared" si="12"/>
        <v>6377.6196000000027</v>
      </c>
      <c r="F102" s="20">
        <f t="shared" si="15"/>
        <v>12755.239200000005</v>
      </c>
      <c r="G102" s="22">
        <f>IF(A102&lt;=($E$7-$E$5),(G101+F102+SUM(H91:H102)),0)</f>
        <v>1068663.349725022</v>
      </c>
      <c r="H102" s="23">
        <f t="shared" si="16"/>
        <v>6932.3387643883934</v>
      </c>
      <c r="I102" s="29"/>
    </row>
    <row r="103" spans="1:9" s="26" customFormat="1" ht="15" customHeight="1" x14ac:dyDescent="0.35">
      <c r="A103" s="11">
        <v>8</v>
      </c>
      <c r="B103" s="12" t="s">
        <v>15</v>
      </c>
      <c r="C103" s="13">
        <f t="shared" si="17"/>
        <v>58461.513000000035</v>
      </c>
      <c r="D103" s="12">
        <f t="shared" si="11"/>
        <v>7015.3815600000044</v>
      </c>
      <c r="E103" s="12">
        <f t="shared" si="12"/>
        <v>7015.3815600000044</v>
      </c>
      <c r="F103" s="12">
        <f t="shared" si="15"/>
        <v>14030.763120000009</v>
      </c>
      <c r="G103" s="12">
        <f t="shared" ref="G103:G166" si="19">IF(A103&lt;=($E$7-$E$5),(G102+F103),0)</f>
        <v>1082694.112845022</v>
      </c>
      <c r="H103" s="14">
        <f t="shared" ref="H103:H166" si="20">IF(A103&lt;=($E$7-$E$5),($I$9/12)*G102)</f>
        <v>7569.6987272189062</v>
      </c>
    </row>
    <row r="104" spans="1:9" s="26" customFormat="1" ht="16.2" x14ac:dyDescent="0.35">
      <c r="A104" s="15">
        <v>8</v>
      </c>
      <c r="B104" s="16" t="s">
        <v>16</v>
      </c>
      <c r="C104" s="17">
        <f t="shared" si="17"/>
        <v>58461.513000000035</v>
      </c>
      <c r="D104" s="16">
        <f t="shared" si="11"/>
        <v>7015.3815600000044</v>
      </c>
      <c r="E104" s="16">
        <f t="shared" si="12"/>
        <v>7015.3815600000044</v>
      </c>
      <c r="F104" s="16">
        <f t="shared" si="15"/>
        <v>14030.763120000009</v>
      </c>
      <c r="G104" s="16">
        <f t="shared" si="19"/>
        <v>1096724.875965022</v>
      </c>
      <c r="H104" s="18">
        <f t="shared" si="20"/>
        <v>7669.083299318906</v>
      </c>
    </row>
    <row r="105" spans="1:9" s="26" customFormat="1" ht="16.2" x14ac:dyDescent="0.35">
      <c r="A105" s="15">
        <v>8</v>
      </c>
      <c r="B105" s="16" t="s">
        <v>17</v>
      </c>
      <c r="C105" s="17">
        <f t="shared" si="17"/>
        <v>58461.513000000035</v>
      </c>
      <c r="D105" s="16">
        <f t="shared" si="11"/>
        <v>7015.3815600000044</v>
      </c>
      <c r="E105" s="16">
        <f t="shared" si="12"/>
        <v>7015.3815600000044</v>
      </c>
      <c r="F105" s="16">
        <f t="shared" si="15"/>
        <v>14030.763120000009</v>
      </c>
      <c r="G105" s="16">
        <f t="shared" si="19"/>
        <v>1110755.639085022</v>
      </c>
      <c r="H105" s="18">
        <f t="shared" si="20"/>
        <v>7768.4678714189067</v>
      </c>
    </row>
    <row r="106" spans="1:9" s="26" customFormat="1" ht="16.2" x14ac:dyDescent="0.35">
      <c r="A106" s="15">
        <v>8</v>
      </c>
      <c r="B106" s="16" t="s">
        <v>18</v>
      </c>
      <c r="C106" s="17">
        <f t="shared" si="17"/>
        <v>58461.513000000035</v>
      </c>
      <c r="D106" s="16">
        <f t="shared" si="11"/>
        <v>7015.3815600000044</v>
      </c>
      <c r="E106" s="16">
        <f t="shared" si="12"/>
        <v>7015.3815600000044</v>
      </c>
      <c r="F106" s="16">
        <f t="shared" si="15"/>
        <v>14030.763120000009</v>
      </c>
      <c r="G106" s="16">
        <f t="shared" si="19"/>
        <v>1124786.4022050221</v>
      </c>
      <c r="H106" s="18">
        <f t="shared" si="20"/>
        <v>7867.8524435189065</v>
      </c>
    </row>
    <row r="107" spans="1:9" s="26" customFormat="1" ht="16.2" x14ac:dyDescent="0.35">
      <c r="A107" s="15">
        <v>8</v>
      </c>
      <c r="B107" s="16" t="s">
        <v>19</v>
      </c>
      <c r="C107" s="17">
        <f t="shared" si="17"/>
        <v>58461.513000000035</v>
      </c>
      <c r="D107" s="16">
        <f t="shared" si="11"/>
        <v>7015.3815600000044</v>
      </c>
      <c r="E107" s="16">
        <f t="shared" si="12"/>
        <v>7015.3815600000044</v>
      </c>
      <c r="F107" s="16">
        <f t="shared" si="15"/>
        <v>14030.763120000009</v>
      </c>
      <c r="G107" s="16">
        <f t="shared" si="19"/>
        <v>1138817.1653250221</v>
      </c>
      <c r="H107" s="18">
        <f t="shared" si="20"/>
        <v>7967.2370156189072</v>
      </c>
    </row>
    <row r="108" spans="1:9" s="26" customFormat="1" ht="16.2" x14ac:dyDescent="0.35">
      <c r="A108" s="15">
        <v>8</v>
      </c>
      <c r="B108" s="16" t="s">
        <v>20</v>
      </c>
      <c r="C108" s="17">
        <f t="shared" si="17"/>
        <v>58461.513000000035</v>
      </c>
      <c r="D108" s="16">
        <f t="shared" si="11"/>
        <v>7015.3815600000044</v>
      </c>
      <c r="E108" s="16">
        <f t="shared" si="12"/>
        <v>7015.3815600000044</v>
      </c>
      <c r="F108" s="16">
        <f t="shared" si="15"/>
        <v>14030.763120000009</v>
      </c>
      <c r="G108" s="16">
        <f t="shared" si="19"/>
        <v>1152847.9284450221</v>
      </c>
      <c r="H108" s="18">
        <f t="shared" si="20"/>
        <v>8066.621587718907</v>
      </c>
    </row>
    <row r="109" spans="1:9" s="26" customFormat="1" ht="16.2" x14ac:dyDescent="0.35">
      <c r="A109" s="15">
        <v>8</v>
      </c>
      <c r="B109" s="16" t="s">
        <v>21</v>
      </c>
      <c r="C109" s="17">
        <f t="shared" si="17"/>
        <v>58461.513000000035</v>
      </c>
      <c r="D109" s="16">
        <f t="shared" si="11"/>
        <v>7015.3815600000044</v>
      </c>
      <c r="E109" s="16">
        <f t="shared" si="12"/>
        <v>7015.3815600000044</v>
      </c>
      <c r="F109" s="16">
        <f t="shared" si="15"/>
        <v>14030.763120000009</v>
      </c>
      <c r="G109" s="16">
        <f t="shared" si="19"/>
        <v>1166878.6915650221</v>
      </c>
      <c r="H109" s="18">
        <f t="shared" si="20"/>
        <v>8166.0061598189068</v>
      </c>
    </row>
    <row r="110" spans="1:9" s="26" customFormat="1" ht="16.2" x14ac:dyDescent="0.35">
      <c r="A110" s="15">
        <v>8</v>
      </c>
      <c r="B110" s="16" t="s">
        <v>22</v>
      </c>
      <c r="C110" s="17">
        <f t="shared" si="17"/>
        <v>58461.513000000035</v>
      </c>
      <c r="D110" s="16">
        <f t="shared" si="11"/>
        <v>7015.3815600000044</v>
      </c>
      <c r="E110" s="16">
        <f t="shared" si="12"/>
        <v>7015.3815600000044</v>
      </c>
      <c r="F110" s="16">
        <f t="shared" si="15"/>
        <v>14030.763120000009</v>
      </c>
      <c r="G110" s="16">
        <f t="shared" si="19"/>
        <v>1180909.4546850221</v>
      </c>
      <c r="H110" s="18">
        <f t="shared" si="20"/>
        <v>8265.3907319189075</v>
      </c>
    </row>
    <row r="111" spans="1:9" s="26" customFormat="1" ht="16.2" x14ac:dyDescent="0.35">
      <c r="A111" s="15">
        <v>8</v>
      </c>
      <c r="B111" s="16" t="s">
        <v>23</v>
      </c>
      <c r="C111" s="17">
        <f t="shared" si="17"/>
        <v>58461.513000000035</v>
      </c>
      <c r="D111" s="16">
        <f t="shared" si="11"/>
        <v>7015.3815600000044</v>
      </c>
      <c r="E111" s="16">
        <f t="shared" si="12"/>
        <v>7015.3815600000044</v>
      </c>
      <c r="F111" s="16">
        <f t="shared" si="15"/>
        <v>14030.763120000009</v>
      </c>
      <c r="G111" s="16">
        <f t="shared" si="19"/>
        <v>1194940.2178050221</v>
      </c>
      <c r="H111" s="18">
        <f t="shared" si="20"/>
        <v>8364.7753040189073</v>
      </c>
    </row>
    <row r="112" spans="1:9" s="26" customFormat="1" ht="16.2" x14ac:dyDescent="0.35">
      <c r="A112" s="15">
        <v>8</v>
      </c>
      <c r="B112" s="16" t="s">
        <v>24</v>
      </c>
      <c r="C112" s="17">
        <f t="shared" si="17"/>
        <v>58461.513000000035</v>
      </c>
      <c r="D112" s="16">
        <f t="shared" si="11"/>
        <v>7015.3815600000044</v>
      </c>
      <c r="E112" s="16">
        <f t="shared" si="12"/>
        <v>7015.3815600000044</v>
      </c>
      <c r="F112" s="16">
        <f t="shared" si="15"/>
        <v>14030.763120000009</v>
      </c>
      <c r="G112" s="16">
        <f t="shared" si="19"/>
        <v>1208970.9809250222</v>
      </c>
      <c r="H112" s="18">
        <f t="shared" si="20"/>
        <v>8464.1598761189071</v>
      </c>
    </row>
    <row r="113" spans="1:9" s="26" customFormat="1" ht="16.2" x14ac:dyDescent="0.35">
      <c r="A113" s="15">
        <v>8</v>
      </c>
      <c r="B113" s="16" t="s">
        <v>25</v>
      </c>
      <c r="C113" s="17">
        <f t="shared" si="17"/>
        <v>58461.513000000035</v>
      </c>
      <c r="D113" s="16">
        <f t="shared" si="11"/>
        <v>7015.3815600000044</v>
      </c>
      <c r="E113" s="16">
        <f t="shared" si="12"/>
        <v>7015.3815600000044</v>
      </c>
      <c r="F113" s="16">
        <f t="shared" si="15"/>
        <v>14030.763120000009</v>
      </c>
      <c r="G113" s="16">
        <f t="shared" si="19"/>
        <v>1223001.7440450222</v>
      </c>
      <c r="H113" s="18">
        <f t="shared" si="20"/>
        <v>8563.5444482189068</v>
      </c>
    </row>
    <row r="114" spans="1:9" s="26" customFormat="1" ht="16.8" thickBot="1" x14ac:dyDescent="0.4">
      <c r="A114" s="19">
        <v>8</v>
      </c>
      <c r="B114" s="20" t="s">
        <v>26</v>
      </c>
      <c r="C114" s="21">
        <f t="shared" si="17"/>
        <v>58461.513000000035</v>
      </c>
      <c r="D114" s="20">
        <f t="shared" si="11"/>
        <v>7015.3815600000044</v>
      </c>
      <c r="E114" s="20">
        <f t="shared" si="12"/>
        <v>7015.3815600000044</v>
      </c>
      <c r="F114" s="20">
        <f t="shared" si="15"/>
        <v>14030.763120000009</v>
      </c>
      <c r="G114" s="22">
        <f>IF(A114&lt;=($E$7-$E$5),(G113+F114+SUM(H103:H114)),0)</f>
        <v>1334428.273650249</v>
      </c>
      <c r="H114" s="23">
        <f t="shared" si="20"/>
        <v>8662.9290203189084</v>
      </c>
      <c r="I114" s="29"/>
    </row>
    <row r="115" spans="1:9" s="26" customFormat="1" ht="15" customHeight="1" x14ac:dyDescent="0.35">
      <c r="A115" s="11">
        <v>9</v>
      </c>
      <c r="B115" s="12" t="s">
        <v>15</v>
      </c>
      <c r="C115" s="13">
        <f t="shared" si="17"/>
        <v>64307.664300000033</v>
      </c>
      <c r="D115" s="12">
        <f t="shared" si="11"/>
        <v>7716.919716000004</v>
      </c>
      <c r="E115" s="12">
        <f t="shared" si="12"/>
        <v>7716.919716000004</v>
      </c>
      <c r="F115" s="12">
        <f t="shared" si="15"/>
        <v>15433.839432000008</v>
      </c>
      <c r="G115" s="12">
        <f t="shared" si="19"/>
        <v>1349862.113082249</v>
      </c>
      <c r="H115" s="14">
        <f t="shared" si="20"/>
        <v>9452.2002716892639</v>
      </c>
    </row>
    <row r="116" spans="1:9" s="26" customFormat="1" ht="16.2" x14ac:dyDescent="0.35">
      <c r="A116" s="15">
        <v>9</v>
      </c>
      <c r="B116" s="16" t="s">
        <v>16</v>
      </c>
      <c r="C116" s="17">
        <f t="shared" si="17"/>
        <v>64307.664300000033</v>
      </c>
      <c r="D116" s="16">
        <f t="shared" si="11"/>
        <v>7716.919716000004</v>
      </c>
      <c r="E116" s="16">
        <f t="shared" si="12"/>
        <v>7716.919716000004</v>
      </c>
      <c r="F116" s="16">
        <f t="shared" si="15"/>
        <v>15433.839432000008</v>
      </c>
      <c r="G116" s="16">
        <f t="shared" si="19"/>
        <v>1365295.9525142489</v>
      </c>
      <c r="H116" s="18">
        <f t="shared" si="20"/>
        <v>9561.5233009992644</v>
      </c>
    </row>
    <row r="117" spans="1:9" s="26" customFormat="1" ht="16.2" x14ac:dyDescent="0.35">
      <c r="A117" s="15">
        <v>9</v>
      </c>
      <c r="B117" s="16" t="s">
        <v>17</v>
      </c>
      <c r="C117" s="17">
        <f t="shared" si="17"/>
        <v>64307.664300000033</v>
      </c>
      <c r="D117" s="16">
        <f t="shared" si="11"/>
        <v>7716.919716000004</v>
      </c>
      <c r="E117" s="16">
        <f t="shared" si="12"/>
        <v>7716.919716000004</v>
      </c>
      <c r="F117" s="16">
        <f t="shared" si="15"/>
        <v>15433.839432000008</v>
      </c>
      <c r="G117" s="16">
        <f t="shared" si="19"/>
        <v>1380729.7919462488</v>
      </c>
      <c r="H117" s="18">
        <f t="shared" si="20"/>
        <v>9670.8463303092631</v>
      </c>
    </row>
    <row r="118" spans="1:9" s="26" customFormat="1" ht="16.2" x14ac:dyDescent="0.35">
      <c r="A118" s="15">
        <v>9</v>
      </c>
      <c r="B118" s="16" t="s">
        <v>18</v>
      </c>
      <c r="C118" s="17">
        <f t="shared" si="17"/>
        <v>64307.664300000033</v>
      </c>
      <c r="D118" s="16">
        <f t="shared" si="11"/>
        <v>7716.919716000004</v>
      </c>
      <c r="E118" s="16">
        <f t="shared" si="12"/>
        <v>7716.919716000004</v>
      </c>
      <c r="F118" s="16">
        <f t="shared" si="15"/>
        <v>15433.839432000008</v>
      </c>
      <c r="G118" s="16">
        <f t="shared" si="19"/>
        <v>1396163.6313782488</v>
      </c>
      <c r="H118" s="18">
        <f t="shared" si="20"/>
        <v>9780.1693596192636</v>
      </c>
    </row>
    <row r="119" spans="1:9" s="26" customFormat="1" ht="16.2" x14ac:dyDescent="0.35">
      <c r="A119" s="15">
        <v>9</v>
      </c>
      <c r="B119" s="16" t="s">
        <v>19</v>
      </c>
      <c r="C119" s="17">
        <f t="shared" si="17"/>
        <v>64307.664300000033</v>
      </c>
      <c r="D119" s="16">
        <f t="shared" si="11"/>
        <v>7716.919716000004</v>
      </c>
      <c r="E119" s="16">
        <f t="shared" si="12"/>
        <v>7716.919716000004</v>
      </c>
      <c r="F119" s="16">
        <f t="shared" si="15"/>
        <v>15433.839432000008</v>
      </c>
      <c r="G119" s="16">
        <f t="shared" si="19"/>
        <v>1411597.4708102487</v>
      </c>
      <c r="H119" s="18">
        <f t="shared" si="20"/>
        <v>9889.4923889292622</v>
      </c>
    </row>
    <row r="120" spans="1:9" s="26" customFormat="1" ht="16.2" x14ac:dyDescent="0.35">
      <c r="A120" s="15">
        <v>9</v>
      </c>
      <c r="B120" s="16" t="s">
        <v>20</v>
      </c>
      <c r="C120" s="17">
        <f t="shared" si="17"/>
        <v>64307.664300000033</v>
      </c>
      <c r="D120" s="16">
        <f t="shared" si="11"/>
        <v>7716.919716000004</v>
      </c>
      <c r="E120" s="16">
        <f t="shared" si="12"/>
        <v>7716.919716000004</v>
      </c>
      <c r="F120" s="16">
        <f t="shared" si="15"/>
        <v>15433.839432000008</v>
      </c>
      <c r="G120" s="16">
        <f t="shared" si="19"/>
        <v>1427031.3102422487</v>
      </c>
      <c r="H120" s="18">
        <f t="shared" si="20"/>
        <v>9998.8154182392627</v>
      </c>
    </row>
    <row r="121" spans="1:9" s="26" customFormat="1" ht="16.2" x14ac:dyDescent="0.35">
      <c r="A121" s="15">
        <v>9</v>
      </c>
      <c r="B121" s="16" t="s">
        <v>21</v>
      </c>
      <c r="C121" s="17">
        <f t="shared" si="17"/>
        <v>64307.664300000033</v>
      </c>
      <c r="D121" s="16">
        <f t="shared" si="11"/>
        <v>7716.919716000004</v>
      </c>
      <c r="E121" s="16">
        <f t="shared" si="12"/>
        <v>7716.919716000004</v>
      </c>
      <c r="F121" s="16">
        <f t="shared" si="15"/>
        <v>15433.839432000008</v>
      </c>
      <c r="G121" s="16">
        <f t="shared" si="19"/>
        <v>1442465.1496742486</v>
      </c>
      <c r="H121" s="18">
        <f t="shared" si="20"/>
        <v>10108.138447549263</v>
      </c>
    </row>
    <row r="122" spans="1:9" s="26" customFormat="1" ht="16.2" x14ac:dyDescent="0.35">
      <c r="A122" s="15">
        <v>9</v>
      </c>
      <c r="B122" s="16" t="s">
        <v>22</v>
      </c>
      <c r="C122" s="17">
        <f t="shared" si="17"/>
        <v>64307.664300000033</v>
      </c>
      <c r="D122" s="16">
        <f t="shared" si="11"/>
        <v>7716.919716000004</v>
      </c>
      <c r="E122" s="16">
        <f t="shared" si="12"/>
        <v>7716.919716000004</v>
      </c>
      <c r="F122" s="16">
        <f t="shared" si="15"/>
        <v>15433.839432000008</v>
      </c>
      <c r="G122" s="16">
        <f t="shared" si="19"/>
        <v>1457898.9891062486</v>
      </c>
      <c r="H122" s="18">
        <f t="shared" si="20"/>
        <v>10217.461476859262</v>
      </c>
    </row>
    <row r="123" spans="1:9" s="26" customFormat="1" ht="16.2" x14ac:dyDescent="0.35">
      <c r="A123" s="15">
        <v>9</v>
      </c>
      <c r="B123" s="16" t="s">
        <v>23</v>
      </c>
      <c r="C123" s="17">
        <f t="shared" si="17"/>
        <v>64307.664300000033</v>
      </c>
      <c r="D123" s="16">
        <f t="shared" si="11"/>
        <v>7716.919716000004</v>
      </c>
      <c r="E123" s="16">
        <f t="shared" si="12"/>
        <v>7716.919716000004</v>
      </c>
      <c r="F123" s="16">
        <f t="shared" si="15"/>
        <v>15433.839432000008</v>
      </c>
      <c r="G123" s="16">
        <f t="shared" si="19"/>
        <v>1473332.8285382485</v>
      </c>
      <c r="H123" s="18">
        <f t="shared" si="20"/>
        <v>10326.784506169262</v>
      </c>
    </row>
    <row r="124" spans="1:9" s="26" customFormat="1" ht="16.2" x14ac:dyDescent="0.35">
      <c r="A124" s="15">
        <v>9</v>
      </c>
      <c r="B124" s="16" t="s">
        <v>24</v>
      </c>
      <c r="C124" s="17">
        <f t="shared" si="17"/>
        <v>64307.664300000033</v>
      </c>
      <c r="D124" s="16">
        <f t="shared" si="11"/>
        <v>7716.919716000004</v>
      </c>
      <c r="E124" s="16">
        <f t="shared" si="12"/>
        <v>7716.919716000004</v>
      </c>
      <c r="F124" s="16">
        <f t="shared" si="15"/>
        <v>15433.839432000008</v>
      </c>
      <c r="G124" s="16">
        <f t="shared" si="19"/>
        <v>1488766.6679702485</v>
      </c>
      <c r="H124" s="18">
        <f t="shared" si="20"/>
        <v>10436.107535479261</v>
      </c>
    </row>
    <row r="125" spans="1:9" s="26" customFormat="1" ht="16.2" x14ac:dyDescent="0.35">
      <c r="A125" s="15">
        <v>9</v>
      </c>
      <c r="B125" s="16" t="s">
        <v>25</v>
      </c>
      <c r="C125" s="17">
        <f t="shared" si="17"/>
        <v>64307.664300000033</v>
      </c>
      <c r="D125" s="16">
        <f t="shared" si="11"/>
        <v>7716.919716000004</v>
      </c>
      <c r="E125" s="16">
        <f t="shared" si="12"/>
        <v>7716.919716000004</v>
      </c>
      <c r="F125" s="16">
        <f t="shared" si="15"/>
        <v>15433.839432000008</v>
      </c>
      <c r="G125" s="16">
        <f t="shared" si="19"/>
        <v>1504200.5074022484</v>
      </c>
      <c r="H125" s="18">
        <f t="shared" si="20"/>
        <v>10545.430564789262</v>
      </c>
    </row>
    <row r="126" spans="1:9" s="26" customFormat="1" ht="16.8" thickBot="1" x14ac:dyDescent="0.4">
      <c r="A126" s="19">
        <v>9</v>
      </c>
      <c r="B126" s="20" t="s">
        <v>26</v>
      </c>
      <c r="C126" s="21">
        <f t="shared" si="17"/>
        <v>64307.664300000033</v>
      </c>
      <c r="D126" s="20">
        <f t="shared" si="11"/>
        <v>7716.919716000004</v>
      </c>
      <c r="E126" s="20">
        <f t="shared" si="12"/>
        <v>7716.919716000004</v>
      </c>
      <c r="F126" s="20">
        <f t="shared" si="15"/>
        <v>15433.839432000008</v>
      </c>
      <c r="G126" s="22">
        <f>IF(A126&lt;=($E$7-$E$5),(G125+F126+SUM(H115:H126)),0)</f>
        <v>1640276.0700289796</v>
      </c>
      <c r="H126" s="23">
        <f t="shared" si="20"/>
        <v>10654.75359409926</v>
      </c>
      <c r="I126" s="29"/>
    </row>
    <row r="127" spans="1:9" s="26" customFormat="1" ht="15" customHeight="1" x14ac:dyDescent="0.35">
      <c r="A127" s="11">
        <v>10</v>
      </c>
      <c r="B127" s="12" t="s">
        <v>15</v>
      </c>
      <c r="C127" s="13">
        <f t="shared" si="17"/>
        <v>70738.430730000036</v>
      </c>
      <c r="D127" s="12">
        <f t="shared" si="11"/>
        <v>8488.6116876000033</v>
      </c>
      <c r="E127" s="12">
        <f t="shared" si="12"/>
        <v>8488.6116876000033</v>
      </c>
      <c r="F127" s="12">
        <f t="shared" si="15"/>
        <v>16977.223375200007</v>
      </c>
      <c r="G127" s="12">
        <f t="shared" si="19"/>
        <v>1657253.2934041796</v>
      </c>
      <c r="H127" s="14">
        <f t="shared" si="20"/>
        <v>11618.622162705273</v>
      </c>
    </row>
    <row r="128" spans="1:9" s="26" customFormat="1" ht="16.2" x14ac:dyDescent="0.35">
      <c r="A128" s="15">
        <v>10</v>
      </c>
      <c r="B128" s="16" t="s">
        <v>16</v>
      </c>
      <c r="C128" s="17">
        <f t="shared" si="17"/>
        <v>70738.430730000036</v>
      </c>
      <c r="D128" s="16">
        <f t="shared" si="11"/>
        <v>8488.6116876000033</v>
      </c>
      <c r="E128" s="16">
        <f t="shared" si="12"/>
        <v>8488.6116876000033</v>
      </c>
      <c r="F128" s="16">
        <f t="shared" si="15"/>
        <v>16977.223375200007</v>
      </c>
      <c r="G128" s="16">
        <f t="shared" si="19"/>
        <v>1674230.5167793797</v>
      </c>
      <c r="H128" s="18">
        <f t="shared" si="20"/>
        <v>11738.877494946273</v>
      </c>
    </row>
    <row r="129" spans="1:9" s="26" customFormat="1" ht="16.2" x14ac:dyDescent="0.35">
      <c r="A129" s="15">
        <v>10</v>
      </c>
      <c r="B129" s="16" t="s">
        <v>17</v>
      </c>
      <c r="C129" s="17">
        <f t="shared" si="17"/>
        <v>70738.430730000036</v>
      </c>
      <c r="D129" s="16">
        <f t="shared" si="11"/>
        <v>8488.6116876000033</v>
      </c>
      <c r="E129" s="16">
        <f t="shared" si="12"/>
        <v>8488.6116876000033</v>
      </c>
      <c r="F129" s="16">
        <f t="shared" si="15"/>
        <v>16977.223375200007</v>
      </c>
      <c r="G129" s="16">
        <f t="shared" si="19"/>
        <v>1691207.7401545797</v>
      </c>
      <c r="H129" s="18">
        <f t="shared" si="20"/>
        <v>11859.132827187274</v>
      </c>
    </row>
    <row r="130" spans="1:9" s="26" customFormat="1" ht="16.2" x14ac:dyDescent="0.35">
      <c r="A130" s="15">
        <v>10</v>
      </c>
      <c r="B130" s="16" t="s">
        <v>18</v>
      </c>
      <c r="C130" s="17">
        <f t="shared" si="17"/>
        <v>70738.430730000036</v>
      </c>
      <c r="D130" s="16">
        <f t="shared" si="11"/>
        <v>8488.6116876000033</v>
      </c>
      <c r="E130" s="16">
        <f t="shared" si="12"/>
        <v>8488.6116876000033</v>
      </c>
      <c r="F130" s="16">
        <f t="shared" si="15"/>
        <v>16977.223375200007</v>
      </c>
      <c r="G130" s="16">
        <f t="shared" si="19"/>
        <v>1708184.9635297798</v>
      </c>
      <c r="H130" s="18">
        <f t="shared" si="20"/>
        <v>11979.388159428274</v>
      </c>
    </row>
    <row r="131" spans="1:9" s="26" customFormat="1" ht="16.2" x14ac:dyDescent="0.35">
      <c r="A131" s="15">
        <v>10</v>
      </c>
      <c r="B131" s="16" t="s">
        <v>19</v>
      </c>
      <c r="C131" s="17">
        <f t="shared" si="17"/>
        <v>70738.430730000036</v>
      </c>
      <c r="D131" s="16">
        <f t="shared" si="11"/>
        <v>8488.6116876000033</v>
      </c>
      <c r="E131" s="16">
        <f t="shared" si="12"/>
        <v>8488.6116876000033</v>
      </c>
      <c r="F131" s="16">
        <f t="shared" si="15"/>
        <v>16977.223375200007</v>
      </c>
      <c r="G131" s="16">
        <f t="shared" si="19"/>
        <v>1725162.1869049799</v>
      </c>
      <c r="H131" s="18">
        <f t="shared" si="20"/>
        <v>12099.643491669274</v>
      </c>
    </row>
    <row r="132" spans="1:9" s="26" customFormat="1" ht="16.2" x14ac:dyDescent="0.35">
      <c r="A132" s="15">
        <v>10</v>
      </c>
      <c r="B132" s="16" t="s">
        <v>20</v>
      </c>
      <c r="C132" s="17">
        <f t="shared" si="17"/>
        <v>70738.430730000036</v>
      </c>
      <c r="D132" s="16">
        <f t="shared" si="11"/>
        <v>8488.6116876000033</v>
      </c>
      <c r="E132" s="16">
        <f t="shared" si="12"/>
        <v>8488.6116876000033</v>
      </c>
      <c r="F132" s="16">
        <f t="shared" si="15"/>
        <v>16977.223375200007</v>
      </c>
      <c r="G132" s="16">
        <f t="shared" si="19"/>
        <v>1742139.4102801799</v>
      </c>
      <c r="H132" s="18">
        <f t="shared" si="20"/>
        <v>12219.898823910275</v>
      </c>
    </row>
    <row r="133" spans="1:9" s="26" customFormat="1" ht="16.2" x14ac:dyDescent="0.35">
      <c r="A133" s="15">
        <v>10</v>
      </c>
      <c r="B133" s="16" t="s">
        <v>21</v>
      </c>
      <c r="C133" s="17">
        <f t="shared" si="17"/>
        <v>70738.430730000036</v>
      </c>
      <c r="D133" s="16">
        <f t="shared" si="11"/>
        <v>8488.6116876000033</v>
      </c>
      <c r="E133" s="16">
        <f t="shared" si="12"/>
        <v>8488.6116876000033</v>
      </c>
      <c r="F133" s="16">
        <f t="shared" si="15"/>
        <v>16977.223375200007</v>
      </c>
      <c r="G133" s="16">
        <f t="shared" si="19"/>
        <v>1759116.63365538</v>
      </c>
      <c r="H133" s="18">
        <f t="shared" si="20"/>
        <v>12340.154156151275</v>
      </c>
    </row>
    <row r="134" spans="1:9" s="26" customFormat="1" ht="16.2" x14ac:dyDescent="0.35">
      <c r="A134" s="15">
        <v>10</v>
      </c>
      <c r="B134" s="16" t="s">
        <v>22</v>
      </c>
      <c r="C134" s="17">
        <f t="shared" si="17"/>
        <v>70738.430730000036</v>
      </c>
      <c r="D134" s="16">
        <f t="shared" si="11"/>
        <v>8488.6116876000033</v>
      </c>
      <c r="E134" s="16">
        <f t="shared" si="12"/>
        <v>8488.6116876000033</v>
      </c>
      <c r="F134" s="16">
        <f t="shared" si="15"/>
        <v>16977.223375200007</v>
      </c>
      <c r="G134" s="16">
        <f t="shared" si="19"/>
        <v>1776093.8570305801</v>
      </c>
      <c r="H134" s="18">
        <f t="shared" si="20"/>
        <v>12460.409488392275</v>
      </c>
    </row>
    <row r="135" spans="1:9" s="26" customFormat="1" ht="16.2" x14ac:dyDescent="0.35">
      <c r="A135" s="15">
        <v>10</v>
      </c>
      <c r="B135" s="16" t="s">
        <v>23</v>
      </c>
      <c r="C135" s="17">
        <f t="shared" si="17"/>
        <v>70738.430730000036</v>
      </c>
      <c r="D135" s="16">
        <f t="shared" si="11"/>
        <v>8488.6116876000033</v>
      </c>
      <c r="E135" s="16">
        <f t="shared" si="12"/>
        <v>8488.6116876000033</v>
      </c>
      <c r="F135" s="16">
        <f t="shared" si="15"/>
        <v>16977.223375200007</v>
      </c>
      <c r="G135" s="16">
        <f t="shared" si="19"/>
        <v>1793071.0804057801</v>
      </c>
      <c r="H135" s="18">
        <f t="shared" si="20"/>
        <v>12580.664820633276</v>
      </c>
    </row>
    <row r="136" spans="1:9" s="26" customFormat="1" ht="16.2" x14ac:dyDescent="0.35">
      <c r="A136" s="15">
        <v>10</v>
      </c>
      <c r="B136" s="16" t="s">
        <v>24</v>
      </c>
      <c r="C136" s="17">
        <f t="shared" si="17"/>
        <v>70738.430730000036</v>
      </c>
      <c r="D136" s="16">
        <f t="shared" si="11"/>
        <v>8488.6116876000033</v>
      </c>
      <c r="E136" s="16">
        <f t="shared" si="12"/>
        <v>8488.6116876000033</v>
      </c>
      <c r="F136" s="16">
        <f t="shared" si="15"/>
        <v>16977.223375200007</v>
      </c>
      <c r="G136" s="16">
        <f t="shared" si="19"/>
        <v>1810048.3037809802</v>
      </c>
      <c r="H136" s="18">
        <f t="shared" si="20"/>
        <v>12700.920152874276</v>
      </c>
    </row>
    <row r="137" spans="1:9" s="26" customFormat="1" ht="16.2" x14ac:dyDescent="0.35">
      <c r="A137" s="15">
        <v>10</v>
      </c>
      <c r="B137" s="16" t="s">
        <v>25</v>
      </c>
      <c r="C137" s="17">
        <f t="shared" si="17"/>
        <v>70738.430730000036</v>
      </c>
      <c r="D137" s="16">
        <f t="shared" si="11"/>
        <v>8488.6116876000033</v>
      </c>
      <c r="E137" s="16">
        <f t="shared" si="12"/>
        <v>8488.6116876000033</v>
      </c>
      <c r="F137" s="16">
        <f t="shared" si="15"/>
        <v>16977.223375200007</v>
      </c>
      <c r="G137" s="16">
        <f t="shared" si="19"/>
        <v>1827025.5271561802</v>
      </c>
      <c r="H137" s="18">
        <f t="shared" si="20"/>
        <v>12821.175485115276</v>
      </c>
    </row>
    <row r="138" spans="1:9" s="26" customFormat="1" ht="16.8" thickBot="1" x14ac:dyDescent="0.4">
      <c r="A138" s="19">
        <v>10</v>
      </c>
      <c r="B138" s="20" t="s">
        <v>26</v>
      </c>
      <c r="C138" s="21">
        <f t="shared" si="17"/>
        <v>70738.430730000036</v>
      </c>
      <c r="D138" s="20">
        <f t="shared" si="11"/>
        <v>8488.6116876000033</v>
      </c>
      <c r="E138" s="20">
        <f t="shared" si="12"/>
        <v>8488.6116876000033</v>
      </c>
      <c r="F138" s="20">
        <f t="shared" si="15"/>
        <v>16977.223375200007</v>
      </c>
      <c r="G138" s="22">
        <f>IF(A138&lt;=($E$7-$E$5),(G137+F138+SUM(H127:H138)),0)</f>
        <v>1991363.0684117496</v>
      </c>
      <c r="H138" s="23">
        <f t="shared" si="20"/>
        <v>12941.430817356277</v>
      </c>
      <c r="I138" s="29"/>
    </row>
    <row r="139" spans="1:9" s="26" customFormat="1" ht="15" customHeight="1" x14ac:dyDescent="0.35">
      <c r="A139" s="11">
        <v>11</v>
      </c>
      <c r="B139" s="12" t="s">
        <v>15</v>
      </c>
      <c r="C139" s="13">
        <f t="shared" si="17"/>
        <v>77812.273803000062</v>
      </c>
      <c r="D139" s="12">
        <f t="shared" ref="D139:D197" si="21">C139*$I$5</f>
        <v>9337.4728563600074</v>
      </c>
      <c r="E139" s="12">
        <f t="shared" ref="E139:E197" si="22">C139*$I$7</f>
        <v>9337.4728563600074</v>
      </c>
      <c r="F139" s="12">
        <f t="shared" si="15"/>
        <v>18674.945712720015</v>
      </c>
      <c r="G139" s="12">
        <f t="shared" si="19"/>
        <v>2010038.0141244696</v>
      </c>
      <c r="H139" s="14">
        <f t="shared" si="20"/>
        <v>14105.488401249893</v>
      </c>
    </row>
    <row r="140" spans="1:9" s="26" customFormat="1" ht="16.2" x14ac:dyDescent="0.35">
      <c r="A140" s="15">
        <v>11</v>
      </c>
      <c r="B140" s="16" t="s">
        <v>16</v>
      </c>
      <c r="C140" s="17">
        <f t="shared" si="17"/>
        <v>77812.273803000062</v>
      </c>
      <c r="D140" s="16">
        <f t="shared" si="21"/>
        <v>9337.4728563600074</v>
      </c>
      <c r="E140" s="16">
        <f t="shared" si="22"/>
        <v>9337.4728563600074</v>
      </c>
      <c r="F140" s="16">
        <f t="shared" si="15"/>
        <v>18674.945712720015</v>
      </c>
      <c r="G140" s="16">
        <f t="shared" si="19"/>
        <v>2028712.9598371896</v>
      </c>
      <c r="H140" s="18">
        <f t="shared" si="20"/>
        <v>14237.769266714993</v>
      </c>
    </row>
    <row r="141" spans="1:9" s="26" customFormat="1" ht="16.2" x14ac:dyDescent="0.35">
      <c r="A141" s="15">
        <v>11</v>
      </c>
      <c r="B141" s="16" t="s">
        <v>17</v>
      </c>
      <c r="C141" s="17">
        <f t="shared" si="17"/>
        <v>77812.273803000062</v>
      </c>
      <c r="D141" s="16">
        <f t="shared" si="21"/>
        <v>9337.4728563600074</v>
      </c>
      <c r="E141" s="16">
        <f t="shared" si="22"/>
        <v>9337.4728563600074</v>
      </c>
      <c r="F141" s="16">
        <f t="shared" si="15"/>
        <v>18674.945712720015</v>
      </c>
      <c r="G141" s="16">
        <f t="shared" si="19"/>
        <v>2047387.9055499097</v>
      </c>
      <c r="H141" s="18">
        <f t="shared" si="20"/>
        <v>14370.050132180095</v>
      </c>
    </row>
    <row r="142" spans="1:9" s="26" customFormat="1" ht="16.2" x14ac:dyDescent="0.35">
      <c r="A142" s="15">
        <v>11</v>
      </c>
      <c r="B142" s="16" t="s">
        <v>18</v>
      </c>
      <c r="C142" s="17">
        <f t="shared" si="17"/>
        <v>77812.273803000062</v>
      </c>
      <c r="D142" s="16">
        <f t="shared" si="21"/>
        <v>9337.4728563600074</v>
      </c>
      <c r="E142" s="16">
        <f t="shared" si="22"/>
        <v>9337.4728563600074</v>
      </c>
      <c r="F142" s="16">
        <f t="shared" si="15"/>
        <v>18674.945712720015</v>
      </c>
      <c r="G142" s="16">
        <f t="shared" si="19"/>
        <v>2066062.8512626297</v>
      </c>
      <c r="H142" s="18">
        <f t="shared" si="20"/>
        <v>14502.330997645195</v>
      </c>
    </row>
    <row r="143" spans="1:9" s="26" customFormat="1" ht="16.2" x14ac:dyDescent="0.35">
      <c r="A143" s="15">
        <v>11</v>
      </c>
      <c r="B143" s="16" t="s">
        <v>19</v>
      </c>
      <c r="C143" s="17">
        <f t="shared" si="17"/>
        <v>77812.273803000062</v>
      </c>
      <c r="D143" s="16">
        <f t="shared" si="21"/>
        <v>9337.4728563600074</v>
      </c>
      <c r="E143" s="16">
        <f t="shared" si="22"/>
        <v>9337.4728563600074</v>
      </c>
      <c r="F143" s="16">
        <f t="shared" si="15"/>
        <v>18674.945712720015</v>
      </c>
      <c r="G143" s="16">
        <f t="shared" si="19"/>
        <v>2084737.7969753498</v>
      </c>
      <c r="H143" s="18">
        <f t="shared" si="20"/>
        <v>14634.611863110295</v>
      </c>
    </row>
    <row r="144" spans="1:9" s="26" customFormat="1" ht="16.2" x14ac:dyDescent="0.35">
      <c r="A144" s="15">
        <v>11</v>
      </c>
      <c r="B144" s="16" t="s">
        <v>20</v>
      </c>
      <c r="C144" s="17">
        <f t="shared" si="17"/>
        <v>77812.273803000062</v>
      </c>
      <c r="D144" s="16">
        <f t="shared" si="21"/>
        <v>9337.4728563600074</v>
      </c>
      <c r="E144" s="16">
        <f t="shared" si="22"/>
        <v>9337.4728563600074</v>
      </c>
      <c r="F144" s="16">
        <f t="shared" si="15"/>
        <v>18674.945712720015</v>
      </c>
      <c r="G144" s="16">
        <f t="shared" si="19"/>
        <v>2103412.7426880696</v>
      </c>
      <c r="H144" s="18">
        <f t="shared" si="20"/>
        <v>14766.892728575396</v>
      </c>
    </row>
    <row r="145" spans="1:9" s="26" customFormat="1" ht="16.2" x14ac:dyDescent="0.35">
      <c r="A145" s="15">
        <v>11</v>
      </c>
      <c r="B145" s="16" t="s">
        <v>21</v>
      </c>
      <c r="C145" s="17">
        <f t="shared" si="17"/>
        <v>77812.273803000062</v>
      </c>
      <c r="D145" s="16">
        <f t="shared" si="21"/>
        <v>9337.4728563600074</v>
      </c>
      <c r="E145" s="16">
        <f t="shared" si="22"/>
        <v>9337.4728563600074</v>
      </c>
      <c r="F145" s="16">
        <f t="shared" si="15"/>
        <v>18674.945712720015</v>
      </c>
      <c r="G145" s="16">
        <f t="shared" si="19"/>
        <v>2122087.6884007896</v>
      </c>
      <c r="H145" s="18">
        <f t="shared" si="20"/>
        <v>14899.173594040494</v>
      </c>
    </row>
    <row r="146" spans="1:9" s="26" customFormat="1" ht="16.2" x14ac:dyDescent="0.35">
      <c r="A146" s="15">
        <v>11</v>
      </c>
      <c r="B146" s="16" t="s">
        <v>22</v>
      </c>
      <c r="C146" s="17">
        <f t="shared" si="17"/>
        <v>77812.273803000062</v>
      </c>
      <c r="D146" s="16">
        <f t="shared" si="21"/>
        <v>9337.4728563600074</v>
      </c>
      <c r="E146" s="16">
        <f t="shared" si="22"/>
        <v>9337.4728563600074</v>
      </c>
      <c r="F146" s="16">
        <f t="shared" si="15"/>
        <v>18674.945712720015</v>
      </c>
      <c r="G146" s="16">
        <f t="shared" si="19"/>
        <v>2140762.6341135097</v>
      </c>
      <c r="H146" s="18">
        <f t="shared" si="20"/>
        <v>15031.454459505594</v>
      </c>
    </row>
    <row r="147" spans="1:9" s="26" customFormat="1" ht="16.2" x14ac:dyDescent="0.35">
      <c r="A147" s="15">
        <v>11</v>
      </c>
      <c r="B147" s="16" t="s">
        <v>23</v>
      </c>
      <c r="C147" s="17">
        <f t="shared" si="17"/>
        <v>77812.273803000062</v>
      </c>
      <c r="D147" s="16">
        <f t="shared" si="21"/>
        <v>9337.4728563600074</v>
      </c>
      <c r="E147" s="16">
        <f t="shared" si="22"/>
        <v>9337.4728563600074</v>
      </c>
      <c r="F147" s="16">
        <f t="shared" ref="F147:F210" si="23">D147+E147</f>
        <v>18674.945712720015</v>
      </c>
      <c r="G147" s="16">
        <f t="shared" si="19"/>
        <v>2159437.5798262297</v>
      </c>
      <c r="H147" s="18">
        <f t="shared" si="20"/>
        <v>15163.735324970694</v>
      </c>
    </row>
    <row r="148" spans="1:9" s="26" customFormat="1" ht="16.2" x14ac:dyDescent="0.35">
      <c r="A148" s="15">
        <v>11</v>
      </c>
      <c r="B148" s="16" t="s">
        <v>24</v>
      </c>
      <c r="C148" s="17">
        <f t="shared" si="17"/>
        <v>77812.273803000062</v>
      </c>
      <c r="D148" s="16">
        <f t="shared" si="21"/>
        <v>9337.4728563600074</v>
      </c>
      <c r="E148" s="16">
        <f t="shared" si="22"/>
        <v>9337.4728563600074</v>
      </c>
      <c r="F148" s="16">
        <f t="shared" si="23"/>
        <v>18674.945712720015</v>
      </c>
      <c r="G148" s="16">
        <f t="shared" si="19"/>
        <v>2178112.5255389498</v>
      </c>
      <c r="H148" s="18">
        <f t="shared" si="20"/>
        <v>15296.016190435796</v>
      </c>
    </row>
    <row r="149" spans="1:9" s="26" customFormat="1" ht="16.2" x14ac:dyDescent="0.35">
      <c r="A149" s="15">
        <v>11</v>
      </c>
      <c r="B149" s="16" t="s">
        <v>25</v>
      </c>
      <c r="C149" s="17">
        <f t="shared" si="17"/>
        <v>77812.273803000062</v>
      </c>
      <c r="D149" s="16">
        <f t="shared" si="21"/>
        <v>9337.4728563600074</v>
      </c>
      <c r="E149" s="16">
        <f t="shared" si="22"/>
        <v>9337.4728563600074</v>
      </c>
      <c r="F149" s="16">
        <f t="shared" si="23"/>
        <v>18674.945712720015</v>
      </c>
      <c r="G149" s="16">
        <f t="shared" si="19"/>
        <v>2196787.4712516698</v>
      </c>
      <c r="H149" s="18">
        <f t="shared" si="20"/>
        <v>15428.297055900895</v>
      </c>
    </row>
    <row r="150" spans="1:9" s="26" customFormat="1" ht="16.8" thickBot="1" x14ac:dyDescent="0.4">
      <c r="A150" s="19">
        <v>11</v>
      </c>
      <c r="B150" s="20" t="s">
        <v>26</v>
      </c>
      <c r="C150" s="21">
        <f t="shared" si="17"/>
        <v>77812.273803000062</v>
      </c>
      <c r="D150" s="20">
        <f t="shared" si="21"/>
        <v>9337.4728563600074</v>
      </c>
      <c r="E150" s="20">
        <f t="shared" si="22"/>
        <v>9337.4728563600074</v>
      </c>
      <c r="F150" s="20">
        <f t="shared" si="23"/>
        <v>18674.945712720015</v>
      </c>
      <c r="G150" s="22">
        <f>IF(A150&lt;=($E$7-$E$5),(G149+F150+SUM(H139:H150)),0)</f>
        <v>2393458.8149000853</v>
      </c>
      <c r="H150" s="23">
        <f t="shared" si="20"/>
        <v>15560.577921365995</v>
      </c>
      <c r="I150" s="29"/>
    </row>
    <row r="151" spans="1:9" s="26" customFormat="1" ht="15" customHeight="1" x14ac:dyDescent="0.35">
      <c r="A151" s="11">
        <v>12</v>
      </c>
      <c r="B151" s="12" t="s">
        <v>15</v>
      </c>
      <c r="C151" s="13">
        <f t="shared" si="17"/>
        <v>85593.501183300075</v>
      </c>
      <c r="D151" s="12">
        <f t="shared" si="21"/>
        <v>10271.220141996009</v>
      </c>
      <c r="E151" s="12">
        <f t="shared" si="22"/>
        <v>10271.220141996009</v>
      </c>
      <c r="F151" s="12">
        <f t="shared" si="23"/>
        <v>20542.440283992019</v>
      </c>
      <c r="G151" s="12">
        <f t="shared" si="19"/>
        <v>2414001.2551840772</v>
      </c>
      <c r="H151" s="14">
        <f t="shared" si="20"/>
        <v>16953.666605542272</v>
      </c>
    </row>
    <row r="152" spans="1:9" s="26" customFormat="1" ht="16.2" x14ac:dyDescent="0.35">
      <c r="A152" s="15">
        <v>12</v>
      </c>
      <c r="B152" s="16" t="s">
        <v>16</v>
      </c>
      <c r="C152" s="17">
        <f t="shared" si="17"/>
        <v>85593.501183300075</v>
      </c>
      <c r="D152" s="16">
        <f t="shared" si="21"/>
        <v>10271.220141996009</v>
      </c>
      <c r="E152" s="16">
        <f t="shared" si="22"/>
        <v>10271.220141996009</v>
      </c>
      <c r="F152" s="16">
        <f t="shared" si="23"/>
        <v>20542.440283992019</v>
      </c>
      <c r="G152" s="16">
        <f t="shared" si="19"/>
        <v>2434543.6954680691</v>
      </c>
      <c r="H152" s="18">
        <f t="shared" si="20"/>
        <v>17099.175557553881</v>
      </c>
    </row>
    <row r="153" spans="1:9" s="26" customFormat="1" ht="16.2" x14ac:dyDescent="0.35">
      <c r="A153" s="15">
        <v>12</v>
      </c>
      <c r="B153" s="16" t="s">
        <v>17</v>
      </c>
      <c r="C153" s="17">
        <f t="shared" si="17"/>
        <v>85593.501183300075</v>
      </c>
      <c r="D153" s="16">
        <f t="shared" si="21"/>
        <v>10271.220141996009</v>
      </c>
      <c r="E153" s="16">
        <f t="shared" si="22"/>
        <v>10271.220141996009</v>
      </c>
      <c r="F153" s="16">
        <f t="shared" si="23"/>
        <v>20542.440283992019</v>
      </c>
      <c r="G153" s="16">
        <f t="shared" si="19"/>
        <v>2455086.1357520609</v>
      </c>
      <c r="H153" s="18">
        <f t="shared" si="20"/>
        <v>17244.68450956549</v>
      </c>
    </row>
    <row r="154" spans="1:9" s="26" customFormat="1" ht="16.2" x14ac:dyDescent="0.35">
      <c r="A154" s="15">
        <v>12</v>
      </c>
      <c r="B154" s="16" t="s">
        <v>18</v>
      </c>
      <c r="C154" s="17">
        <f t="shared" si="17"/>
        <v>85593.501183300075</v>
      </c>
      <c r="D154" s="16">
        <f t="shared" si="21"/>
        <v>10271.220141996009</v>
      </c>
      <c r="E154" s="16">
        <f t="shared" si="22"/>
        <v>10271.220141996009</v>
      </c>
      <c r="F154" s="16">
        <f t="shared" si="23"/>
        <v>20542.440283992019</v>
      </c>
      <c r="G154" s="16">
        <f t="shared" si="19"/>
        <v>2475628.5760360528</v>
      </c>
      <c r="H154" s="18">
        <f t="shared" si="20"/>
        <v>17390.193461577099</v>
      </c>
    </row>
    <row r="155" spans="1:9" s="26" customFormat="1" ht="16.2" x14ac:dyDescent="0.35">
      <c r="A155" s="15">
        <v>12</v>
      </c>
      <c r="B155" s="16" t="s">
        <v>19</v>
      </c>
      <c r="C155" s="17">
        <f t="shared" ref="C155:C218" si="24">IF(A155&lt;=($E$7-$E$5),IF($E$15="yes",$E$13,$E$11*(1+$E$9)^(A155-1)),0)</f>
        <v>85593.501183300075</v>
      </c>
      <c r="D155" s="16">
        <f t="shared" si="21"/>
        <v>10271.220141996009</v>
      </c>
      <c r="E155" s="16">
        <f t="shared" si="22"/>
        <v>10271.220141996009</v>
      </c>
      <c r="F155" s="16">
        <f t="shared" si="23"/>
        <v>20542.440283992019</v>
      </c>
      <c r="G155" s="16">
        <f t="shared" si="19"/>
        <v>2496171.0163200446</v>
      </c>
      <c r="H155" s="18">
        <f t="shared" si="20"/>
        <v>17535.702413588708</v>
      </c>
    </row>
    <row r="156" spans="1:9" s="26" customFormat="1" ht="16.2" x14ac:dyDescent="0.35">
      <c r="A156" s="15">
        <v>12</v>
      </c>
      <c r="B156" s="16" t="s">
        <v>20</v>
      </c>
      <c r="C156" s="17">
        <f t="shared" si="24"/>
        <v>85593.501183300075</v>
      </c>
      <c r="D156" s="16">
        <f t="shared" si="21"/>
        <v>10271.220141996009</v>
      </c>
      <c r="E156" s="16">
        <f t="shared" si="22"/>
        <v>10271.220141996009</v>
      </c>
      <c r="F156" s="16">
        <f t="shared" si="23"/>
        <v>20542.440283992019</v>
      </c>
      <c r="G156" s="16">
        <f t="shared" si="19"/>
        <v>2516713.4566040365</v>
      </c>
      <c r="H156" s="18">
        <f t="shared" si="20"/>
        <v>17681.211365600317</v>
      </c>
    </row>
    <row r="157" spans="1:9" s="26" customFormat="1" ht="16.2" x14ac:dyDescent="0.35">
      <c r="A157" s="15">
        <v>12</v>
      </c>
      <c r="B157" s="16" t="s">
        <v>21</v>
      </c>
      <c r="C157" s="17">
        <f t="shared" si="24"/>
        <v>85593.501183300075</v>
      </c>
      <c r="D157" s="16">
        <f t="shared" si="21"/>
        <v>10271.220141996009</v>
      </c>
      <c r="E157" s="16">
        <f t="shared" si="22"/>
        <v>10271.220141996009</v>
      </c>
      <c r="F157" s="16">
        <f t="shared" si="23"/>
        <v>20542.440283992019</v>
      </c>
      <c r="G157" s="16">
        <f t="shared" si="19"/>
        <v>2537255.8968880284</v>
      </c>
      <c r="H157" s="18">
        <f t="shared" si="20"/>
        <v>17826.720317611926</v>
      </c>
    </row>
    <row r="158" spans="1:9" s="26" customFormat="1" ht="16.2" x14ac:dyDescent="0.35">
      <c r="A158" s="15">
        <v>12</v>
      </c>
      <c r="B158" s="16" t="s">
        <v>22</v>
      </c>
      <c r="C158" s="17">
        <f t="shared" si="24"/>
        <v>85593.501183300075</v>
      </c>
      <c r="D158" s="16">
        <f t="shared" si="21"/>
        <v>10271.220141996009</v>
      </c>
      <c r="E158" s="16">
        <f t="shared" si="22"/>
        <v>10271.220141996009</v>
      </c>
      <c r="F158" s="16">
        <f t="shared" si="23"/>
        <v>20542.440283992019</v>
      </c>
      <c r="G158" s="16">
        <f t="shared" si="19"/>
        <v>2557798.3371720202</v>
      </c>
      <c r="H158" s="18">
        <f t="shared" si="20"/>
        <v>17972.229269623534</v>
      </c>
    </row>
    <row r="159" spans="1:9" s="26" customFormat="1" ht="16.2" x14ac:dyDescent="0.35">
      <c r="A159" s="15">
        <v>12</v>
      </c>
      <c r="B159" s="16" t="s">
        <v>23</v>
      </c>
      <c r="C159" s="17">
        <f t="shared" si="24"/>
        <v>85593.501183300075</v>
      </c>
      <c r="D159" s="16">
        <f t="shared" si="21"/>
        <v>10271.220141996009</v>
      </c>
      <c r="E159" s="16">
        <f t="shared" si="22"/>
        <v>10271.220141996009</v>
      </c>
      <c r="F159" s="16">
        <f t="shared" si="23"/>
        <v>20542.440283992019</v>
      </c>
      <c r="G159" s="16">
        <f t="shared" si="19"/>
        <v>2578340.7774560121</v>
      </c>
      <c r="H159" s="18">
        <f t="shared" si="20"/>
        <v>18117.738221635143</v>
      </c>
    </row>
    <row r="160" spans="1:9" s="26" customFormat="1" ht="16.2" x14ac:dyDescent="0.35">
      <c r="A160" s="15">
        <v>12</v>
      </c>
      <c r="B160" s="16" t="s">
        <v>24</v>
      </c>
      <c r="C160" s="17">
        <f t="shared" si="24"/>
        <v>85593.501183300075</v>
      </c>
      <c r="D160" s="16">
        <f t="shared" si="21"/>
        <v>10271.220141996009</v>
      </c>
      <c r="E160" s="16">
        <f t="shared" si="22"/>
        <v>10271.220141996009</v>
      </c>
      <c r="F160" s="16">
        <f t="shared" si="23"/>
        <v>20542.440283992019</v>
      </c>
      <c r="G160" s="16">
        <f t="shared" si="19"/>
        <v>2598883.217740004</v>
      </c>
      <c r="H160" s="18">
        <f t="shared" si="20"/>
        <v>18263.247173646752</v>
      </c>
    </row>
    <row r="161" spans="1:9" s="26" customFormat="1" ht="16.2" x14ac:dyDescent="0.35">
      <c r="A161" s="15">
        <v>12</v>
      </c>
      <c r="B161" s="16" t="s">
        <v>25</v>
      </c>
      <c r="C161" s="17">
        <f t="shared" si="24"/>
        <v>85593.501183300075</v>
      </c>
      <c r="D161" s="16">
        <f t="shared" si="21"/>
        <v>10271.220141996009</v>
      </c>
      <c r="E161" s="16">
        <f t="shared" si="22"/>
        <v>10271.220141996009</v>
      </c>
      <c r="F161" s="16">
        <f t="shared" si="23"/>
        <v>20542.440283992019</v>
      </c>
      <c r="G161" s="16">
        <f t="shared" si="19"/>
        <v>2619425.6580239958</v>
      </c>
      <c r="H161" s="18">
        <f t="shared" si="20"/>
        <v>18408.756125658361</v>
      </c>
    </row>
    <row r="162" spans="1:9" s="26" customFormat="1" ht="16.8" thickBot="1" x14ac:dyDescent="0.4">
      <c r="A162" s="19">
        <v>12</v>
      </c>
      <c r="B162" s="20" t="s">
        <v>26</v>
      </c>
      <c r="C162" s="21">
        <f t="shared" si="24"/>
        <v>85593.501183300075</v>
      </c>
      <c r="D162" s="20">
        <f t="shared" si="21"/>
        <v>10271.220141996009</v>
      </c>
      <c r="E162" s="20">
        <f t="shared" si="22"/>
        <v>10271.220141996009</v>
      </c>
      <c r="F162" s="20">
        <f t="shared" si="23"/>
        <v>20542.440283992019</v>
      </c>
      <c r="G162" s="22">
        <f>IF(A162&lt;=($E$7-$E$5),(G161+F162+SUM(H151:H162)),0)</f>
        <v>2853015.6884072609</v>
      </c>
      <c r="H162" s="23">
        <f t="shared" si="20"/>
        <v>18554.26507766997</v>
      </c>
      <c r="I162" s="29"/>
    </row>
    <row r="163" spans="1:9" s="26" customFormat="1" ht="15" customHeight="1" x14ac:dyDescent="0.35">
      <c r="A163" s="11">
        <v>13</v>
      </c>
      <c r="B163" s="12" t="s">
        <v>15</v>
      </c>
      <c r="C163" s="13">
        <f t="shared" si="24"/>
        <v>94152.851301630071</v>
      </c>
      <c r="D163" s="12">
        <f t="shared" si="21"/>
        <v>11298.342156195607</v>
      </c>
      <c r="E163" s="12">
        <f t="shared" si="22"/>
        <v>11298.342156195607</v>
      </c>
      <c r="F163" s="12">
        <f t="shared" si="23"/>
        <v>22596.684312391215</v>
      </c>
      <c r="G163" s="12">
        <f t="shared" si="19"/>
        <v>2875612.372719652</v>
      </c>
      <c r="H163" s="14">
        <f t="shared" si="20"/>
        <v>20208.8611262181</v>
      </c>
    </row>
    <row r="164" spans="1:9" s="26" customFormat="1" ht="16.2" x14ac:dyDescent="0.35">
      <c r="A164" s="15">
        <v>13</v>
      </c>
      <c r="B164" s="16" t="s">
        <v>16</v>
      </c>
      <c r="C164" s="17">
        <f t="shared" si="24"/>
        <v>94152.851301630071</v>
      </c>
      <c r="D164" s="16">
        <f t="shared" si="21"/>
        <v>11298.342156195607</v>
      </c>
      <c r="E164" s="16">
        <f t="shared" si="22"/>
        <v>11298.342156195607</v>
      </c>
      <c r="F164" s="16">
        <f t="shared" si="23"/>
        <v>22596.684312391215</v>
      </c>
      <c r="G164" s="16">
        <f t="shared" si="19"/>
        <v>2898209.0570320431</v>
      </c>
      <c r="H164" s="18">
        <f t="shared" si="20"/>
        <v>20368.920973430872</v>
      </c>
    </row>
    <row r="165" spans="1:9" s="26" customFormat="1" ht="16.2" x14ac:dyDescent="0.35">
      <c r="A165" s="15">
        <v>13</v>
      </c>
      <c r="B165" s="16" t="s">
        <v>17</v>
      </c>
      <c r="C165" s="17">
        <f t="shared" si="24"/>
        <v>94152.851301630071</v>
      </c>
      <c r="D165" s="16">
        <f t="shared" si="21"/>
        <v>11298.342156195607</v>
      </c>
      <c r="E165" s="16">
        <f t="shared" si="22"/>
        <v>11298.342156195607</v>
      </c>
      <c r="F165" s="16">
        <f t="shared" si="23"/>
        <v>22596.684312391215</v>
      </c>
      <c r="G165" s="16">
        <f t="shared" si="19"/>
        <v>2920805.7413444342</v>
      </c>
      <c r="H165" s="18">
        <f t="shared" si="20"/>
        <v>20528.980820643639</v>
      </c>
    </row>
    <row r="166" spans="1:9" s="26" customFormat="1" ht="16.2" x14ac:dyDescent="0.35">
      <c r="A166" s="15">
        <v>13</v>
      </c>
      <c r="B166" s="16" t="s">
        <v>18</v>
      </c>
      <c r="C166" s="17">
        <f t="shared" si="24"/>
        <v>94152.851301630071</v>
      </c>
      <c r="D166" s="16">
        <f t="shared" si="21"/>
        <v>11298.342156195607</v>
      </c>
      <c r="E166" s="16">
        <f t="shared" si="22"/>
        <v>11298.342156195607</v>
      </c>
      <c r="F166" s="16">
        <f t="shared" si="23"/>
        <v>22596.684312391215</v>
      </c>
      <c r="G166" s="16">
        <f t="shared" si="19"/>
        <v>2943402.4256568253</v>
      </c>
      <c r="H166" s="18">
        <f t="shared" si="20"/>
        <v>20689.04066785641</v>
      </c>
    </row>
    <row r="167" spans="1:9" s="26" customFormat="1" ht="16.2" x14ac:dyDescent="0.35">
      <c r="A167" s="15">
        <v>13</v>
      </c>
      <c r="B167" s="16" t="s">
        <v>19</v>
      </c>
      <c r="C167" s="17">
        <f t="shared" si="24"/>
        <v>94152.851301630071</v>
      </c>
      <c r="D167" s="16">
        <f t="shared" si="21"/>
        <v>11298.342156195607</v>
      </c>
      <c r="E167" s="16">
        <f t="shared" si="22"/>
        <v>11298.342156195607</v>
      </c>
      <c r="F167" s="16">
        <f t="shared" si="23"/>
        <v>22596.684312391215</v>
      </c>
      <c r="G167" s="16">
        <f t="shared" ref="G167:G230" si="25">IF(A167&lt;=($E$7-$E$5),(G166+F167),0)</f>
        <v>2965999.1099692164</v>
      </c>
      <c r="H167" s="18">
        <f t="shared" ref="H167:H230" si="26">IF(A167&lt;=($E$7-$E$5),($I$9/12)*G166)</f>
        <v>20849.100515069182</v>
      </c>
    </row>
    <row r="168" spans="1:9" s="26" customFormat="1" ht="16.2" x14ac:dyDescent="0.35">
      <c r="A168" s="15">
        <v>13</v>
      </c>
      <c r="B168" s="16" t="s">
        <v>20</v>
      </c>
      <c r="C168" s="17">
        <f t="shared" si="24"/>
        <v>94152.851301630071</v>
      </c>
      <c r="D168" s="16">
        <f t="shared" si="21"/>
        <v>11298.342156195607</v>
      </c>
      <c r="E168" s="16">
        <f t="shared" si="22"/>
        <v>11298.342156195607</v>
      </c>
      <c r="F168" s="16">
        <f t="shared" si="23"/>
        <v>22596.684312391215</v>
      </c>
      <c r="G168" s="16">
        <f t="shared" si="25"/>
        <v>2988595.7942816075</v>
      </c>
      <c r="H168" s="18">
        <f t="shared" si="26"/>
        <v>21009.160362281949</v>
      </c>
    </row>
    <row r="169" spans="1:9" s="26" customFormat="1" ht="16.2" x14ac:dyDescent="0.35">
      <c r="A169" s="15">
        <v>13</v>
      </c>
      <c r="B169" s="16" t="s">
        <v>21</v>
      </c>
      <c r="C169" s="17">
        <f t="shared" si="24"/>
        <v>94152.851301630071</v>
      </c>
      <c r="D169" s="16">
        <f t="shared" si="21"/>
        <v>11298.342156195607</v>
      </c>
      <c r="E169" s="16">
        <f t="shared" si="22"/>
        <v>11298.342156195607</v>
      </c>
      <c r="F169" s="16">
        <f t="shared" si="23"/>
        <v>22596.684312391215</v>
      </c>
      <c r="G169" s="16">
        <f t="shared" si="25"/>
        <v>3011192.4785939986</v>
      </c>
      <c r="H169" s="18">
        <f t="shared" si="26"/>
        <v>21169.220209494721</v>
      </c>
    </row>
    <row r="170" spans="1:9" s="26" customFormat="1" ht="16.2" x14ac:dyDescent="0.35">
      <c r="A170" s="15">
        <v>13</v>
      </c>
      <c r="B170" s="16" t="s">
        <v>22</v>
      </c>
      <c r="C170" s="17">
        <f t="shared" si="24"/>
        <v>94152.851301630071</v>
      </c>
      <c r="D170" s="16">
        <f t="shared" si="21"/>
        <v>11298.342156195607</v>
      </c>
      <c r="E170" s="16">
        <f t="shared" si="22"/>
        <v>11298.342156195607</v>
      </c>
      <c r="F170" s="16">
        <f t="shared" si="23"/>
        <v>22596.684312391215</v>
      </c>
      <c r="G170" s="16">
        <f t="shared" si="25"/>
        <v>3033789.1629063897</v>
      </c>
      <c r="H170" s="18">
        <f t="shared" si="26"/>
        <v>21329.280056707492</v>
      </c>
    </row>
    <row r="171" spans="1:9" s="26" customFormat="1" ht="16.2" x14ac:dyDescent="0.35">
      <c r="A171" s="15">
        <v>13</v>
      </c>
      <c r="B171" s="16" t="s">
        <v>23</v>
      </c>
      <c r="C171" s="17">
        <f t="shared" si="24"/>
        <v>94152.851301630071</v>
      </c>
      <c r="D171" s="16">
        <f t="shared" si="21"/>
        <v>11298.342156195607</v>
      </c>
      <c r="E171" s="16">
        <f t="shared" si="22"/>
        <v>11298.342156195607</v>
      </c>
      <c r="F171" s="16">
        <f t="shared" si="23"/>
        <v>22596.684312391215</v>
      </c>
      <c r="G171" s="16">
        <f t="shared" si="25"/>
        <v>3056385.8472187808</v>
      </c>
      <c r="H171" s="18">
        <f t="shared" si="26"/>
        <v>21489.339903920263</v>
      </c>
    </row>
    <row r="172" spans="1:9" s="26" customFormat="1" ht="16.2" x14ac:dyDescent="0.35">
      <c r="A172" s="15">
        <v>13</v>
      </c>
      <c r="B172" s="16" t="s">
        <v>24</v>
      </c>
      <c r="C172" s="17">
        <f t="shared" si="24"/>
        <v>94152.851301630071</v>
      </c>
      <c r="D172" s="16">
        <f t="shared" si="21"/>
        <v>11298.342156195607</v>
      </c>
      <c r="E172" s="16">
        <f t="shared" si="22"/>
        <v>11298.342156195607</v>
      </c>
      <c r="F172" s="16">
        <f t="shared" si="23"/>
        <v>22596.684312391215</v>
      </c>
      <c r="G172" s="16">
        <f t="shared" si="25"/>
        <v>3078982.5315311719</v>
      </c>
      <c r="H172" s="18">
        <f t="shared" si="26"/>
        <v>21649.399751133031</v>
      </c>
    </row>
    <row r="173" spans="1:9" s="26" customFormat="1" ht="16.2" x14ac:dyDescent="0.35">
      <c r="A173" s="15">
        <v>13</v>
      </c>
      <c r="B173" s="16" t="s">
        <v>25</v>
      </c>
      <c r="C173" s="17">
        <f t="shared" si="24"/>
        <v>94152.851301630071</v>
      </c>
      <c r="D173" s="16">
        <f t="shared" si="21"/>
        <v>11298.342156195607</v>
      </c>
      <c r="E173" s="16">
        <f t="shared" si="22"/>
        <v>11298.342156195607</v>
      </c>
      <c r="F173" s="16">
        <f t="shared" si="23"/>
        <v>22596.684312391215</v>
      </c>
      <c r="G173" s="16">
        <f t="shared" si="25"/>
        <v>3101579.215843563</v>
      </c>
      <c r="H173" s="18">
        <f t="shared" si="26"/>
        <v>21809.459598345802</v>
      </c>
    </row>
    <row r="174" spans="1:9" s="26" customFormat="1" ht="16.8" thickBot="1" x14ac:dyDescent="0.4">
      <c r="A174" s="19">
        <v>13</v>
      </c>
      <c r="B174" s="20" t="s">
        <v>26</v>
      </c>
      <c r="C174" s="21">
        <f t="shared" si="24"/>
        <v>94152.851301630071</v>
      </c>
      <c r="D174" s="20">
        <f t="shared" si="21"/>
        <v>11298.342156195607</v>
      </c>
      <c r="E174" s="20">
        <f t="shared" si="22"/>
        <v>11298.342156195607</v>
      </c>
      <c r="F174" s="20">
        <f t="shared" si="23"/>
        <v>22596.684312391215</v>
      </c>
      <c r="G174" s="22">
        <f>IF(A174&lt;=($E$7-$E$5),(G173+F174+SUM(H163:H174)),0)</f>
        <v>3377246.1835866142</v>
      </c>
      <c r="H174" s="23">
        <f t="shared" si="26"/>
        <v>21969.519445558573</v>
      </c>
      <c r="I174" s="29"/>
    </row>
    <row r="175" spans="1:9" s="26" customFormat="1" ht="15" customHeight="1" x14ac:dyDescent="0.35">
      <c r="A175" s="11">
        <v>14</v>
      </c>
      <c r="B175" s="12" t="s">
        <v>15</v>
      </c>
      <c r="C175" s="13">
        <f t="shared" si="24"/>
        <v>103568.13643179309</v>
      </c>
      <c r="D175" s="12">
        <f t="shared" si="21"/>
        <v>12428.176371815171</v>
      </c>
      <c r="E175" s="12">
        <f t="shared" si="22"/>
        <v>12428.176371815171</v>
      </c>
      <c r="F175" s="12">
        <f t="shared" si="23"/>
        <v>24856.352743630341</v>
      </c>
      <c r="G175" s="12">
        <f t="shared" si="25"/>
        <v>3402102.5363302445</v>
      </c>
      <c r="H175" s="14">
        <f t="shared" si="26"/>
        <v>23922.160467071852</v>
      </c>
    </row>
    <row r="176" spans="1:9" s="26" customFormat="1" ht="16.2" x14ac:dyDescent="0.35">
      <c r="A176" s="15">
        <v>14</v>
      </c>
      <c r="B176" s="16" t="s">
        <v>16</v>
      </c>
      <c r="C176" s="17">
        <f t="shared" si="24"/>
        <v>103568.13643179309</v>
      </c>
      <c r="D176" s="16">
        <f t="shared" si="21"/>
        <v>12428.176371815171</v>
      </c>
      <c r="E176" s="16">
        <f t="shared" si="22"/>
        <v>12428.176371815171</v>
      </c>
      <c r="F176" s="16">
        <f t="shared" si="23"/>
        <v>24856.352743630341</v>
      </c>
      <c r="G176" s="16">
        <f t="shared" si="25"/>
        <v>3426958.8890738748</v>
      </c>
      <c r="H176" s="18">
        <f t="shared" si="26"/>
        <v>24098.226299005899</v>
      </c>
    </row>
    <row r="177" spans="1:9" s="26" customFormat="1" ht="16.2" x14ac:dyDescent="0.35">
      <c r="A177" s="15">
        <v>14</v>
      </c>
      <c r="B177" s="16" t="s">
        <v>17</v>
      </c>
      <c r="C177" s="17">
        <f t="shared" si="24"/>
        <v>103568.13643179309</v>
      </c>
      <c r="D177" s="16">
        <f t="shared" si="21"/>
        <v>12428.176371815171</v>
      </c>
      <c r="E177" s="16">
        <f t="shared" si="22"/>
        <v>12428.176371815171</v>
      </c>
      <c r="F177" s="16">
        <f t="shared" si="23"/>
        <v>24856.352743630341</v>
      </c>
      <c r="G177" s="16">
        <f t="shared" si="25"/>
        <v>3451815.2418175051</v>
      </c>
      <c r="H177" s="18">
        <f t="shared" si="26"/>
        <v>24274.29213093995</v>
      </c>
    </row>
    <row r="178" spans="1:9" s="26" customFormat="1" ht="16.2" x14ac:dyDescent="0.35">
      <c r="A178" s="15">
        <v>14</v>
      </c>
      <c r="B178" s="16" t="s">
        <v>18</v>
      </c>
      <c r="C178" s="17">
        <f t="shared" si="24"/>
        <v>103568.13643179309</v>
      </c>
      <c r="D178" s="16">
        <f t="shared" si="21"/>
        <v>12428.176371815171</v>
      </c>
      <c r="E178" s="16">
        <f t="shared" si="22"/>
        <v>12428.176371815171</v>
      </c>
      <c r="F178" s="16">
        <f t="shared" si="23"/>
        <v>24856.352743630341</v>
      </c>
      <c r="G178" s="16">
        <f t="shared" si="25"/>
        <v>3476671.5945611354</v>
      </c>
      <c r="H178" s="18">
        <f t="shared" si="26"/>
        <v>24450.357962873997</v>
      </c>
    </row>
    <row r="179" spans="1:9" s="26" customFormat="1" ht="16.2" x14ac:dyDescent="0.35">
      <c r="A179" s="15">
        <v>14</v>
      </c>
      <c r="B179" s="16" t="s">
        <v>19</v>
      </c>
      <c r="C179" s="17">
        <f t="shared" si="24"/>
        <v>103568.13643179309</v>
      </c>
      <c r="D179" s="16">
        <f t="shared" si="21"/>
        <v>12428.176371815171</v>
      </c>
      <c r="E179" s="16">
        <f t="shared" si="22"/>
        <v>12428.176371815171</v>
      </c>
      <c r="F179" s="16">
        <f t="shared" si="23"/>
        <v>24856.352743630341</v>
      </c>
      <c r="G179" s="16">
        <f t="shared" si="25"/>
        <v>3501527.9473047657</v>
      </c>
      <c r="H179" s="18">
        <f t="shared" si="26"/>
        <v>24626.423794808044</v>
      </c>
    </row>
    <row r="180" spans="1:9" s="26" customFormat="1" ht="16.2" x14ac:dyDescent="0.35">
      <c r="A180" s="15">
        <v>14</v>
      </c>
      <c r="B180" s="16" t="s">
        <v>20</v>
      </c>
      <c r="C180" s="17">
        <f t="shared" si="24"/>
        <v>103568.13643179309</v>
      </c>
      <c r="D180" s="16">
        <f t="shared" si="21"/>
        <v>12428.176371815171</v>
      </c>
      <c r="E180" s="16">
        <f t="shared" si="22"/>
        <v>12428.176371815171</v>
      </c>
      <c r="F180" s="16">
        <f t="shared" si="23"/>
        <v>24856.352743630341</v>
      </c>
      <c r="G180" s="16">
        <f t="shared" si="25"/>
        <v>3526384.300048396</v>
      </c>
      <c r="H180" s="18">
        <f t="shared" si="26"/>
        <v>24802.489626742092</v>
      </c>
    </row>
    <row r="181" spans="1:9" s="26" customFormat="1" ht="16.2" x14ac:dyDescent="0.35">
      <c r="A181" s="15">
        <v>14</v>
      </c>
      <c r="B181" s="16" t="s">
        <v>21</v>
      </c>
      <c r="C181" s="17">
        <f t="shared" si="24"/>
        <v>103568.13643179309</v>
      </c>
      <c r="D181" s="16">
        <f t="shared" si="21"/>
        <v>12428.176371815171</v>
      </c>
      <c r="E181" s="16">
        <f t="shared" si="22"/>
        <v>12428.176371815171</v>
      </c>
      <c r="F181" s="16">
        <f t="shared" si="23"/>
        <v>24856.352743630341</v>
      </c>
      <c r="G181" s="16">
        <f t="shared" si="25"/>
        <v>3551240.6527920263</v>
      </c>
      <c r="H181" s="18">
        <f t="shared" si="26"/>
        <v>24978.555458676139</v>
      </c>
    </row>
    <row r="182" spans="1:9" s="26" customFormat="1" ht="16.2" x14ac:dyDescent="0.35">
      <c r="A182" s="15">
        <v>14</v>
      </c>
      <c r="B182" s="16" t="s">
        <v>22</v>
      </c>
      <c r="C182" s="17">
        <f t="shared" si="24"/>
        <v>103568.13643179309</v>
      </c>
      <c r="D182" s="16">
        <f t="shared" si="21"/>
        <v>12428.176371815171</v>
      </c>
      <c r="E182" s="16">
        <f t="shared" si="22"/>
        <v>12428.176371815171</v>
      </c>
      <c r="F182" s="16">
        <f t="shared" si="23"/>
        <v>24856.352743630341</v>
      </c>
      <c r="G182" s="16">
        <f t="shared" si="25"/>
        <v>3576097.0055356566</v>
      </c>
      <c r="H182" s="18">
        <f t="shared" si="26"/>
        <v>25154.621290610186</v>
      </c>
    </row>
    <row r="183" spans="1:9" s="26" customFormat="1" ht="16.2" x14ac:dyDescent="0.35">
      <c r="A183" s="15">
        <v>14</v>
      </c>
      <c r="B183" s="16" t="s">
        <v>23</v>
      </c>
      <c r="C183" s="17">
        <f t="shared" si="24"/>
        <v>103568.13643179309</v>
      </c>
      <c r="D183" s="16">
        <f t="shared" si="21"/>
        <v>12428.176371815171</v>
      </c>
      <c r="E183" s="16">
        <f t="shared" si="22"/>
        <v>12428.176371815171</v>
      </c>
      <c r="F183" s="16">
        <f t="shared" si="23"/>
        <v>24856.352743630341</v>
      </c>
      <c r="G183" s="16">
        <f t="shared" si="25"/>
        <v>3600953.3582792869</v>
      </c>
      <c r="H183" s="18">
        <f t="shared" si="26"/>
        <v>25330.687122544237</v>
      </c>
    </row>
    <row r="184" spans="1:9" s="26" customFormat="1" ht="16.2" x14ac:dyDescent="0.35">
      <c r="A184" s="15">
        <v>14</v>
      </c>
      <c r="B184" s="16" t="s">
        <v>24</v>
      </c>
      <c r="C184" s="17">
        <f t="shared" si="24"/>
        <v>103568.13643179309</v>
      </c>
      <c r="D184" s="16">
        <f t="shared" si="21"/>
        <v>12428.176371815171</v>
      </c>
      <c r="E184" s="16">
        <f t="shared" si="22"/>
        <v>12428.176371815171</v>
      </c>
      <c r="F184" s="16">
        <f t="shared" si="23"/>
        <v>24856.352743630341</v>
      </c>
      <c r="G184" s="16">
        <f t="shared" si="25"/>
        <v>3625809.7110229172</v>
      </c>
      <c r="H184" s="18">
        <f t="shared" si="26"/>
        <v>25506.752954478285</v>
      </c>
    </row>
    <row r="185" spans="1:9" s="26" customFormat="1" ht="16.2" x14ac:dyDescent="0.35">
      <c r="A185" s="15">
        <v>14</v>
      </c>
      <c r="B185" s="16" t="s">
        <v>25</v>
      </c>
      <c r="C185" s="17">
        <f t="shared" si="24"/>
        <v>103568.13643179309</v>
      </c>
      <c r="D185" s="16">
        <f t="shared" si="21"/>
        <v>12428.176371815171</v>
      </c>
      <c r="E185" s="16">
        <f t="shared" si="22"/>
        <v>12428.176371815171</v>
      </c>
      <c r="F185" s="16">
        <f t="shared" si="23"/>
        <v>24856.352743630341</v>
      </c>
      <c r="G185" s="16">
        <f t="shared" si="25"/>
        <v>3650666.0637665475</v>
      </c>
      <c r="H185" s="18">
        <f t="shared" si="26"/>
        <v>25682.818786412332</v>
      </c>
    </row>
    <row r="186" spans="1:9" s="26" customFormat="1" ht="16.8" thickBot="1" x14ac:dyDescent="0.4">
      <c r="A186" s="19">
        <v>14</v>
      </c>
      <c r="B186" s="20" t="s">
        <v>26</v>
      </c>
      <c r="C186" s="21">
        <f t="shared" si="24"/>
        <v>103568.13643179309</v>
      </c>
      <c r="D186" s="20">
        <f t="shared" si="21"/>
        <v>12428.176371815171</v>
      </c>
      <c r="E186" s="20">
        <f t="shared" si="22"/>
        <v>12428.176371815171</v>
      </c>
      <c r="F186" s="20">
        <f t="shared" si="23"/>
        <v>24856.352743630341</v>
      </c>
      <c r="G186" s="22">
        <f>IF(A186&lt;=($E$7-$E$5),(G185+F186+SUM(H175:H186)),0)</f>
        <v>3974208.6870226874</v>
      </c>
      <c r="H186" s="23">
        <f t="shared" si="26"/>
        <v>25858.884618346379</v>
      </c>
      <c r="I186" s="29"/>
    </row>
    <row r="187" spans="1:9" s="26" customFormat="1" ht="15" customHeight="1" x14ac:dyDescent="0.35">
      <c r="A187" s="11">
        <v>15</v>
      </c>
      <c r="B187" s="12" t="s">
        <v>15</v>
      </c>
      <c r="C187" s="13">
        <f t="shared" si="24"/>
        <v>113924.95007497242</v>
      </c>
      <c r="D187" s="12">
        <f t="shared" si="21"/>
        <v>13670.994008996691</v>
      </c>
      <c r="E187" s="12">
        <f t="shared" si="22"/>
        <v>13670.994008996691</v>
      </c>
      <c r="F187" s="12">
        <f t="shared" si="23"/>
        <v>27341.988017993383</v>
      </c>
      <c r="G187" s="12">
        <f t="shared" si="25"/>
        <v>4001550.6750406809</v>
      </c>
      <c r="H187" s="14">
        <f t="shared" si="26"/>
        <v>28150.644866410705</v>
      </c>
    </row>
    <row r="188" spans="1:9" s="26" customFormat="1" ht="16.2" x14ac:dyDescent="0.35">
      <c r="A188" s="15">
        <v>15</v>
      </c>
      <c r="B188" s="16" t="s">
        <v>16</v>
      </c>
      <c r="C188" s="17">
        <f t="shared" si="24"/>
        <v>113924.95007497242</v>
      </c>
      <c r="D188" s="16">
        <f t="shared" si="21"/>
        <v>13670.994008996691</v>
      </c>
      <c r="E188" s="16">
        <f t="shared" si="22"/>
        <v>13670.994008996691</v>
      </c>
      <c r="F188" s="16">
        <f t="shared" si="23"/>
        <v>27341.988017993383</v>
      </c>
      <c r="G188" s="16">
        <f t="shared" si="25"/>
        <v>4028892.6630586744</v>
      </c>
      <c r="H188" s="18">
        <f t="shared" si="26"/>
        <v>28344.317281538159</v>
      </c>
    </row>
    <row r="189" spans="1:9" s="26" customFormat="1" ht="16.2" x14ac:dyDescent="0.35">
      <c r="A189" s="15">
        <v>15</v>
      </c>
      <c r="B189" s="16" t="s">
        <v>17</v>
      </c>
      <c r="C189" s="17">
        <f t="shared" si="24"/>
        <v>113924.95007497242</v>
      </c>
      <c r="D189" s="16">
        <f t="shared" si="21"/>
        <v>13670.994008996691</v>
      </c>
      <c r="E189" s="16">
        <f t="shared" si="22"/>
        <v>13670.994008996691</v>
      </c>
      <c r="F189" s="16">
        <f t="shared" si="23"/>
        <v>27341.988017993383</v>
      </c>
      <c r="G189" s="16">
        <f t="shared" si="25"/>
        <v>4056234.6510766679</v>
      </c>
      <c r="H189" s="18">
        <f t="shared" si="26"/>
        <v>28537.989696665612</v>
      </c>
    </row>
    <row r="190" spans="1:9" s="26" customFormat="1" ht="16.2" x14ac:dyDescent="0.35">
      <c r="A190" s="15">
        <v>15</v>
      </c>
      <c r="B190" s="16" t="s">
        <v>18</v>
      </c>
      <c r="C190" s="17">
        <f t="shared" si="24"/>
        <v>113924.95007497242</v>
      </c>
      <c r="D190" s="16">
        <f t="shared" si="21"/>
        <v>13670.994008996691</v>
      </c>
      <c r="E190" s="16">
        <f t="shared" si="22"/>
        <v>13670.994008996691</v>
      </c>
      <c r="F190" s="16">
        <f t="shared" si="23"/>
        <v>27341.988017993383</v>
      </c>
      <c r="G190" s="16">
        <f t="shared" si="25"/>
        <v>4083576.6390946615</v>
      </c>
      <c r="H190" s="18">
        <f t="shared" si="26"/>
        <v>28731.662111793066</v>
      </c>
    </row>
    <row r="191" spans="1:9" s="26" customFormat="1" ht="16.2" x14ac:dyDescent="0.35">
      <c r="A191" s="15">
        <v>15</v>
      </c>
      <c r="B191" s="16" t="s">
        <v>19</v>
      </c>
      <c r="C191" s="17">
        <f t="shared" si="24"/>
        <v>113924.95007497242</v>
      </c>
      <c r="D191" s="16">
        <f t="shared" si="21"/>
        <v>13670.994008996691</v>
      </c>
      <c r="E191" s="16">
        <f t="shared" si="22"/>
        <v>13670.994008996691</v>
      </c>
      <c r="F191" s="16">
        <f t="shared" si="23"/>
        <v>27341.988017993383</v>
      </c>
      <c r="G191" s="16">
        <f t="shared" si="25"/>
        <v>4110918.627112655</v>
      </c>
      <c r="H191" s="18">
        <f t="shared" si="26"/>
        <v>28925.33452692052</v>
      </c>
    </row>
    <row r="192" spans="1:9" s="26" customFormat="1" ht="16.2" x14ac:dyDescent="0.35">
      <c r="A192" s="15">
        <v>15</v>
      </c>
      <c r="B192" s="16" t="s">
        <v>20</v>
      </c>
      <c r="C192" s="17">
        <f t="shared" si="24"/>
        <v>113924.95007497242</v>
      </c>
      <c r="D192" s="16">
        <f t="shared" si="21"/>
        <v>13670.994008996691</v>
      </c>
      <c r="E192" s="16">
        <f t="shared" si="22"/>
        <v>13670.994008996691</v>
      </c>
      <c r="F192" s="16">
        <f t="shared" si="23"/>
        <v>27341.988017993383</v>
      </c>
      <c r="G192" s="16">
        <f t="shared" si="25"/>
        <v>4138260.6151306485</v>
      </c>
      <c r="H192" s="18">
        <f t="shared" si="26"/>
        <v>29119.006942047974</v>
      </c>
    </row>
    <row r="193" spans="1:9" s="26" customFormat="1" ht="16.2" x14ac:dyDescent="0.35">
      <c r="A193" s="15">
        <v>15</v>
      </c>
      <c r="B193" s="16" t="s">
        <v>21</v>
      </c>
      <c r="C193" s="17">
        <f t="shared" si="24"/>
        <v>113924.95007497242</v>
      </c>
      <c r="D193" s="16">
        <f t="shared" si="21"/>
        <v>13670.994008996691</v>
      </c>
      <c r="E193" s="16">
        <f t="shared" si="22"/>
        <v>13670.994008996691</v>
      </c>
      <c r="F193" s="16">
        <f t="shared" si="23"/>
        <v>27341.988017993383</v>
      </c>
      <c r="G193" s="16">
        <f t="shared" si="25"/>
        <v>4165602.603148642</v>
      </c>
      <c r="H193" s="18">
        <f t="shared" si="26"/>
        <v>29312.679357175428</v>
      </c>
    </row>
    <row r="194" spans="1:9" s="26" customFormat="1" ht="16.2" x14ac:dyDescent="0.35">
      <c r="A194" s="15">
        <v>15</v>
      </c>
      <c r="B194" s="16" t="s">
        <v>22</v>
      </c>
      <c r="C194" s="17">
        <f t="shared" si="24"/>
        <v>113924.95007497242</v>
      </c>
      <c r="D194" s="16">
        <f t="shared" si="21"/>
        <v>13670.994008996691</v>
      </c>
      <c r="E194" s="16">
        <f t="shared" si="22"/>
        <v>13670.994008996691</v>
      </c>
      <c r="F194" s="16">
        <f t="shared" si="23"/>
        <v>27341.988017993383</v>
      </c>
      <c r="G194" s="16">
        <f t="shared" si="25"/>
        <v>4192944.5911666355</v>
      </c>
      <c r="H194" s="18">
        <f t="shared" si="26"/>
        <v>29506.351772302882</v>
      </c>
    </row>
    <row r="195" spans="1:9" s="26" customFormat="1" ht="16.2" x14ac:dyDescent="0.35">
      <c r="A195" s="15">
        <v>15</v>
      </c>
      <c r="B195" s="16" t="s">
        <v>23</v>
      </c>
      <c r="C195" s="17">
        <f t="shared" si="24"/>
        <v>113924.95007497242</v>
      </c>
      <c r="D195" s="16">
        <f t="shared" si="21"/>
        <v>13670.994008996691</v>
      </c>
      <c r="E195" s="16">
        <f t="shared" si="22"/>
        <v>13670.994008996691</v>
      </c>
      <c r="F195" s="16">
        <f t="shared" si="23"/>
        <v>27341.988017993383</v>
      </c>
      <c r="G195" s="16">
        <f t="shared" si="25"/>
        <v>4220286.579184629</v>
      </c>
      <c r="H195" s="18">
        <f t="shared" si="26"/>
        <v>29700.024187430336</v>
      </c>
    </row>
    <row r="196" spans="1:9" s="26" customFormat="1" ht="16.2" x14ac:dyDescent="0.35">
      <c r="A196" s="15">
        <v>15</v>
      </c>
      <c r="B196" s="16" t="s">
        <v>24</v>
      </c>
      <c r="C196" s="17">
        <f t="shared" si="24"/>
        <v>113924.95007497242</v>
      </c>
      <c r="D196" s="16">
        <f t="shared" si="21"/>
        <v>13670.994008996691</v>
      </c>
      <c r="E196" s="16">
        <f t="shared" si="22"/>
        <v>13670.994008996691</v>
      </c>
      <c r="F196" s="16">
        <f t="shared" si="23"/>
        <v>27341.988017993383</v>
      </c>
      <c r="G196" s="16">
        <f t="shared" si="25"/>
        <v>4247628.5672026221</v>
      </c>
      <c r="H196" s="18">
        <f t="shared" si="26"/>
        <v>29893.696602557789</v>
      </c>
    </row>
    <row r="197" spans="1:9" s="26" customFormat="1" ht="16.2" x14ac:dyDescent="0.35">
      <c r="A197" s="15">
        <v>15</v>
      </c>
      <c r="B197" s="16" t="s">
        <v>25</v>
      </c>
      <c r="C197" s="17">
        <f t="shared" si="24"/>
        <v>113924.95007497242</v>
      </c>
      <c r="D197" s="16">
        <f t="shared" si="21"/>
        <v>13670.994008996691</v>
      </c>
      <c r="E197" s="16">
        <f t="shared" si="22"/>
        <v>13670.994008996691</v>
      </c>
      <c r="F197" s="16">
        <f t="shared" si="23"/>
        <v>27341.988017993383</v>
      </c>
      <c r="G197" s="16">
        <f t="shared" si="25"/>
        <v>4274970.5552206151</v>
      </c>
      <c r="H197" s="18">
        <f t="shared" si="26"/>
        <v>30087.369017685243</v>
      </c>
    </row>
    <row r="198" spans="1:9" s="26" customFormat="1" ht="16.8" thickBot="1" x14ac:dyDescent="0.4">
      <c r="A198" s="19">
        <v>15</v>
      </c>
      <c r="B198" s="20" t="s">
        <v>26</v>
      </c>
      <c r="C198" s="21">
        <f t="shared" si="24"/>
        <v>113924.95007497242</v>
      </c>
      <c r="D198" s="20">
        <f t="shared" ref="D198:D256" si="27">C198*$I$5</f>
        <v>13670.994008996691</v>
      </c>
      <c r="E198" s="20">
        <f t="shared" ref="E198:E256" si="28">C198*$I$7</f>
        <v>13670.994008996691</v>
      </c>
      <c r="F198" s="20">
        <f t="shared" si="23"/>
        <v>27341.988017993383</v>
      </c>
      <c r="G198" s="22">
        <f>IF(A198&lt;=($E$7-$E$5),(G197+F198+SUM(H187:H198)),0)</f>
        <v>4652902.6610339489</v>
      </c>
      <c r="H198" s="23">
        <f t="shared" si="26"/>
        <v>30281.041432812694</v>
      </c>
      <c r="I198" s="29"/>
    </row>
    <row r="199" spans="1:9" s="26" customFormat="1" ht="15" customHeight="1" x14ac:dyDescent="0.35">
      <c r="A199" s="11">
        <v>16</v>
      </c>
      <c r="B199" s="12" t="s">
        <v>15</v>
      </c>
      <c r="C199" s="13">
        <f t="shared" si="24"/>
        <v>125317.44508246965</v>
      </c>
      <c r="D199" s="12">
        <f t="shared" si="27"/>
        <v>15038.093409896357</v>
      </c>
      <c r="E199" s="12">
        <f t="shared" si="28"/>
        <v>15038.093409896357</v>
      </c>
      <c r="F199" s="12">
        <f t="shared" si="23"/>
        <v>30076.186819792714</v>
      </c>
      <c r="G199" s="12">
        <f t="shared" si="25"/>
        <v>4682978.8478537416</v>
      </c>
      <c r="H199" s="14">
        <f t="shared" si="26"/>
        <v>32958.06051565714</v>
      </c>
    </row>
    <row r="200" spans="1:9" s="26" customFormat="1" ht="16.2" x14ac:dyDescent="0.35">
      <c r="A200" s="15">
        <v>16</v>
      </c>
      <c r="B200" s="16" t="s">
        <v>16</v>
      </c>
      <c r="C200" s="17">
        <f t="shared" si="24"/>
        <v>125317.44508246965</v>
      </c>
      <c r="D200" s="16">
        <f t="shared" si="27"/>
        <v>15038.093409896357</v>
      </c>
      <c r="E200" s="16">
        <f t="shared" si="28"/>
        <v>15038.093409896357</v>
      </c>
      <c r="F200" s="16">
        <f t="shared" si="23"/>
        <v>30076.186819792714</v>
      </c>
      <c r="G200" s="16">
        <f t="shared" si="25"/>
        <v>4713055.0346735343</v>
      </c>
      <c r="H200" s="18">
        <f t="shared" si="26"/>
        <v>33171.100172297338</v>
      </c>
    </row>
    <row r="201" spans="1:9" s="26" customFormat="1" ht="16.2" x14ac:dyDescent="0.35">
      <c r="A201" s="15">
        <v>16</v>
      </c>
      <c r="B201" s="16" t="s">
        <v>17</v>
      </c>
      <c r="C201" s="17">
        <f t="shared" si="24"/>
        <v>125317.44508246965</v>
      </c>
      <c r="D201" s="16">
        <f t="shared" si="27"/>
        <v>15038.093409896357</v>
      </c>
      <c r="E201" s="16">
        <f t="shared" si="28"/>
        <v>15038.093409896357</v>
      </c>
      <c r="F201" s="16">
        <f t="shared" si="23"/>
        <v>30076.186819792714</v>
      </c>
      <c r="G201" s="16">
        <f t="shared" si="25"/>
        <v>4743131.2214933271</v>
      </c>
      <c r="H201" s="18">
        <f t="shared" si="26"/>
        <v>33384.139828937536</v>
      </c>
    </row>
    <row r="202" spans="1:9" s="26" customFormat="1" ht="16.2" x14ac:dyDescent="0.35">
      <c r="A202" s="15">
        <v>16</v>
      </c>
      <c r="B202" s="16" t="s">
        <v>18</v>
      </c>
      <c r="C202" s="17">
        <f t="shared" si="24"/>
        <v>125317.44508246965</v>
      </c>
      <c r="D202" s="16">
        <f t="shared" si="27"/>
        <v>15038.093409896357</v>
      </c>
      <c r="E202" s="16">
        <f t="shared" si="28"/>
        <v>15038.093409896357</v>
      </c>
      <c r="F202" s="16">
        <f t="shared" si="23"/>
        <v>30076.186819792714</v>
      </c>
      <c r="G202" s="16">
        <f t="shared" si="25"/>
        <v>4773207.4083131198</v>
      </c>
      <c r="H202" s="18">
        <f t="shared" si="26"/>
        <v>33597.179485577733</v>
      </c>
    </row>
    <row r="203" spans="1:9" s="26" customFormat="1" ht="16.2" x14ac:dyDescent="0.35">
      <c r="A203" s="15">
        <v>16</v>
      </c>
      <c r="B203" s="16" t="s">
        <v>19</v>
      </c>
      <c r="C203" s="17">
        <f t="shared" si="24"/>
        <v>125317.44508246965</v>
      </c>
      <c r="D203" s="16">
        <f t="shared" si="27"/>
        <v>15038.093409896357</v>
      </c>
      <c r="E203" s="16">
        <f t="shared" si="28"/>
        <v>15038.093409896357</v>
      </c>
      <c r="F203" s="16">
        <f t="shared" si="23"/>
        <v>30076.186819792714</v>
      </c>
      <c r="G203" s="16">
        <f t="shared" si="25"/>
        <v>4803283.5951329125</v>
      </c>
      <c r="H203" s="18">
        <f t="shared" si="26"/>
        <v>33810.219142217931</v>
      </c>
    </row>
    <row r="204" spans="1:9" s="26" customFormat="1" ht="16.2" x14ac:dyDescent="0.35">
      <c r="A204" s="15">
        <v>16</v>
      </c>
      <c r="B204" s="16" t="s">
        <v>20</v>
      </c>
      <c r="C204" s="17">
        <f t="shared" si="24"/>
        <v>125317.44508246965</v>
      </c>
      <c r="D204" s="16">
        <f t="shared" si="27"/>
        <v>15038.093409896357</v>
      </c>
      <c r="E204" s="16">
        <f t="shared" si="28"/>
        <v>15038.093409896357</v>
      </c>
      <c r="F204" s="16">
        <f t="shared" si="23"/>
        <v>30076.186819792714</v>
      </c>
      <c r="G204" s="16">
        <f t="shared" si="25"/>
        <v>4833359.7819527052</v>
      </c>
      <c r="H204" s="18">
        <f t="shared" si="26"/>
        <v>34023.258798858136</v>
      </c>
    </row>
    <row r="205" spans="1:9" s="26" customFormat="1" ht="16.2" x14ac:dyDescent="0.35">
      <c r="A205" s="15">
        <v>16</v>
      </c>
      <c r="B205" s="16" t="s">
        <v>21</v>
      </c>
      <c r="C205" s="17">
        <f t="shared" si="24"/>
        <v>125317.44508246965</v>
      </c>
      <c r="D205" s="16">
        <f t="shared" si="27"/>
        <v>15038.093409896357</v>
      </c>
      <c r="E205" s="16">
        <f t="shared" si="28"/>
        <v>15038.093409896357</v>
      </c>
      <c r="F205" s="16">
        <f t="shared" si="23"/>
        <v>30076.186819792714</v>
      </c>
      <c r="G205" s="16">
        <f t="shared" si="25"/>
        <v>4863435.968772498</v>
      </c>
      <c r="H205" s="18">
        <f t="shared" si="26"/>
        <v>34236.298455498334</v>
      </c>
    </row>
    <row r="206" spans="1:9" s="26" customFormat="1" ht="16.2" x14ac:dyDescent="0.35">
      <c r="A206" s="15">
        <v>16</v>
      </c>
      <c r="B206" s="16" t="s">
        <v>22</v>
      </c>
      <c r="C206" s="17">
        <f t="shared" si="24"/>
        <v>125317.44508246965</v>
      </c>
      <c r="D206" s="16">
        <f t="shared" si="27"/>
        <v>15038.093409896357</v>
      </c>
      <c r="E206" s="16">
        <f t="shared" si="28"/>
        <v>15038.093409896357</v>
      </c>
      <c r="F206" s="16">
        <f t="shared" si="23"/>
        <v>30076.186819792714</v>
      </c>
      <c r="G206" s="16">
        <f t="shared" si="25"/>
        <v>4893512.1555922907</v>
      </c>
      <c r="H206" s="18">
        <f t="shared" si="26"/>
        <v>34449.338112138532</v>
      </c>
    </row>
    <row r="207" spans="1:9" s="26" customFormat="1" ht="16.2" x14ac:dyDescent="0.35">
      <c r="A207" s="15">
        <v>16</v>
      </c>
      <c r="B207" s="16" t="s">
        <v>23</v>
      </c>
      <c r="C207" s="17">
        <f t="shared" si="24"/>
        <v>125317.44508246965</v>
      </c>
      <c r="D207" s="16">
        <f t="shared" si="27"/>
        <v>15038.093409896357</v>
      </c>
      <c r="E207" s="16">
        <f t="shared" si="28"/>
        <v>15038.093409896357</v>
      </c>
      <c r="F207" s="16">
        <f t="shared" si="23"/>
        <v>30076.186819792714</v>
      </c>
      <c r="G207" s="16">
        <f t="shared" si="25"/>
        <v>4923588.3424120834</v>
      </c>
      <c r="H207" s="18">
        <f t="shared" si="26"/>
        <v>34662.37776877873</v>
      </c>
    </row>
    <row r="208" spans="1:9" s="26" customFormat="1" ht="16.2" x14ac:dyDescent="0.35">
      <c r="A208" s="15">
        <v>16</v>
      </c>
      <c r="B208" s="16" t="s">
        <v>24</v>
      </c>
      <c r="C208" s="17">
        <f t="shared" si="24"/>
        <v>125317.44508246965</v>
      </c>
      <c r="D208" s="16">
        <f t="shared" si="27"/>
        <v>15038.093409896357</v>
      </c>
      <c r="E208" s="16">
        <f t="shared" si="28"/>
        <v>15038.093409896357</v>
      </c>
      <c r="F208" s="16">
        <f t="shared" si="23"/>
        <v>30076.186819792714</v>
      </c>
      <c r="G208" s="16">
        <f t="shared" si="25"/>
        <v>4953664.5292318761</v>
      </c>
      <c r="H208" s="18">
        <f t="shared" si="26"/>
        <v>34875.417425418927</v>
      </c>
    </row>
    <row r="209" spans="1:9" s="26" customFormat="1" ht="16.2" x14ac:dyDescent="0.35">
      <c r="A209" s="15">
        <v>16</v>
      </c>
      <c r="B209" s="16" t="s">
        <v>25</v>
      </c>
      <c r="C209" s="17">
        <f t="shared" si="24"/>
        <v>125317.44508246965</v>
      </c>
      <c r="D209" s="16">
        <f t="shared" si="27"/>
        <v>15038.093409896357</v>
      </c>
      <c r="E209" s="16">
        <f t="shared" si="28"/>
        <v>15038.093409896357</v>
      </c>
      <c r="F209" s="16">
        <f t="shared" si="23"/>
        <v>30076.186819792714</v>
      </c>
      <c r="G209" s="16">
        <f t="shared" si="25"/>
        <v>4983740.7160516689</v>
      </c>
      <c r="H209" s="18">
        <f t="shared" si="26"/>
        <v>35088.457082059125</v>
      </c>
    </row>
    <row r="210" spans="1:9" s="26" customFormat="1" ht="16.8" thickBot="1" x14ac:dyDescent="0.4">
      <c r="A210" s="19">
        <v>16</v>
      </c>
      <c r="B210" s="20" t="s">
        <v>26</v>
      </c>
      <c r="C210" s="21">
        <f t="shared" si="24"/>
        <v>125317.44508246965</v>
      </c>
      <c r="D210" s="20">
        <f t="shared" si="27"/>
        <v>15038.093409896357</v>
      </c>
      <c r="E210" s="20">
        <f t="shared" si="28"/>
        <v>15038.093409896357</v>
      </c>
      <c r="F210" s="20">
        <f t="shared" si="23"/>
        <v>30076.186819792714</v>
      </c>
      <c r="G210" s="22">
        <f>IF(A210&lt;=($E$7-$E$5),(G209+F210+SUM(H199:H210)),0)</f>
        <v>5423374.2463976005</v>
      </c>
      <c r="H210" s="23">
        <f t="shared" si="26"/>
        <v>35301.496738699323</v>
      </c>
      <c r="I210" s="29"/>
    </row>
    <row r="211" spans="1:9" s="26" customFormat="1" ht="15" customHeight="1" x14ac:dyDescent="0.35">
      <c r="A211" s="11">
        <v>17</v>
      </c>
      <c r="B211" s="12" t="s">
        <v>15</v>
      </c>
      <c r="C211" s="13">
        <f t="shared" si="24"/>
        <v>137849.18959071662</v>
      </c>
      <c r="D211" s="12">
        <f t="shared" si="27"/>
        <v>16541.902750885994</v>
      </c>
      <c r="E211" s="12">
        <f t="shared" si="28"/>
        <v>16541.902750885994</v>
      </c>
      <c r="F211" s="12">
        <f t="shared" ref="F211:F274" si="29">D211+E211</f>
        <v>33083.805501771989</v>
      </c>
      <c r="G211" s="12">
        <f t="shared" si="25"/>
        <v>5456458.0518993726</v>
      </c>
      <c r="H211" s="14">
        <f t="shared" si="26"/>
        <v>38415.567578649672</v>
      </c>
    </row>
    <row r="212" spans="1:9" s="26" customFormat="1" ht="16.2" x14ac:dyDescent="0.35">
      <c r="A212" s="15">
        <v>17</v>
      </c>
      <c r="B212" s="16" t="s">
        <v>16</v>
      </c>
      <c r="C212" s="17">
        <f t="shared" si="24"/>
        <v>137849.18959071662</v>
      </c>
      <c r="D212" s="16">
        <f t="shared" si="27"/>
        <v>16541.902750885994</v>
      </c>
      <c r="E212" s="16">
        <f t="shared" si="28"/>
        <v>16541.902750885994</v>
      </c>
      <c r="F212" s="16">
        <f t="shared" si="29"/>
        <v>33083.805501771989</v>
      </c>
      <c r="G212" s="16">
        <f t="shared" si="25"/>
        <v>5489541.8574011447</v>
      </c>
      <c r="H212" s="18">
        <f t="shared" si="26"/>
        <v>38649.911200953895</v>
      </c>
    </row>
    <row r="213" spans="1:9" s="26" customFormat="1" ht="16.2" x14ac:dyDescent="0.35">
      <c r="A213" s="15">
        <v>17</v>
      </c>
      <c r="B213" s="16" t="s">
        <v>17</v>
      </c>
      <c r="C213" s="17">
        <f t="shared" si="24"/>
        <v>137849.18959071662</v>
      </c>
      <c r="D213" s="16">
        <f t="shared" si="27"/>
        <v>16541.902750885994</v>
      </c>
      <c r="E213" s="16">
        <f t="shared" si="28"/>
        <v>16541.902750885994</v>
      </c>
      <c r="F213" s="16">
        <f t="shared" si="29"/>
        <v>33083.805501771989</v>
      </c>
      <c r="G213" s="16">
        <f t="shared" si="25"/>
        <v>5522625.6629029168</v>
      </c>
      <c r="H213" s="18">
        <f t="shared" si="26"/>
        <v>38884.25482325811</v>
      </c>
    </row>
    <row r="214" spans="1:9" s="26" customFormat="1" ht="16.2" x14ac:dyDescent="0.35">
      <c r="A214" s="15">
        <v>17</v>
      </c>
      <c r="B214" s="16" t="s">
        <v>18</v>
      </c>
      <c r="C214" s="17">
        <f t="shared" si="24"/>
        <v>137849.18959071662</v>
      </c>
      <c r="D214" s="16">
        <f t="shared" si="27"/>
        <v>16541.902750885994</v>
      </c>
      <c r="E214" s="16">
        <f t="shared" si="28"/>
        <v>16541.902750885994</v>
      </c>
      <c r="F214" s="16">
        <f t="shared" si="29"/>
        <v>33083.805501771989</v>
      </c>
      <c r="G214" s="16">
        <f t="shared" si="25"/>
        <v>5555709.4684046889</v>
      </c>
      <c r="H214" s="18">
        <f t="shared" si="26"/>
        <v>39118.598445562333</v>
      </c>
    </row>
    <row r="215" spans="1:9" s="26" customFormat="1" ht="16.2" x14ac:dyDescent="0.35">
      <c r="A215" s="15">
        <v>17</v>
      </c>
      <c r="B215" s="16" t="s">
        <v>19</v>
      </c>
      <c r="C215" s="17">
        <f t="shared" si="24"/>
        <v>137849.18959071662</v>
      </c>
      <c r="D215" s="16">
        <f t="shared" si="27"/>
        <v>16541.902750885994</v>
      </c>
      <c r="E215" s="16">
        <f t="shared" si="28"/>
        <v>16541.902750885994</v>
      </c>
      <c r="F215" s="16">
        <f t="shared" si="29"/>
        <v>33083.805501771989</v>
      </c>
      <c r="G215" s="16">
        <f t="shared" si="25"/>
        <v>5588793.273906461</v>
      </c>
      <c r="H215" s="18">
        <f t="shared" si="26"/>
        <v>39352.942067866548</v>
      </c>
    </row>
    <row r="216" spans="1:9" s="26" customFormat="1" ht="16.2" x14ac:dyDescent="0.35">
      <c r="A216" s="15">
        <v>17</v>
      </c>
      <c r="B216" s="16" t="s">
        <v>20</v>
      </c>
      <c r="C216" s="17">
        <f t="shared" si="24"/>
        <v>137849.18959071662</v>
      </c>
      <c r="D216" s="16">
        <f t="shared" si="27"/>
        <v>16541.902750885994</v>
      </c>
      <c r="E216" s="16">
        <f t="shared" si="28"/>
        <v>16541.902750885994</v>
      </c>
      <c r="F216" s="16">
        <f t="shared" si="29"/>
        <v>33083.805501771989</v>
      </c>
      <c r="G216" s="16">
        <f t="shared" si="25"/>
        <v>5621877.0794082331</v>
      </c>
      <c r="H216" s="18">
        <f t="shared" si="26"/>
        <v>39587.285690170771</v>
      </c>
    </row>
    <row r="217" spans="1:9" s="26" customFormat="1" ht="16.2" x14ac:dyDescent="0.35">
      <c r="A217" s="15">
        <v>17</v>
      </c>
      <c r="B217" s="16" t="s">
        <v>21</v>
      </c>
      <c r="C217" s="17">
        <f t="shared" si="24"/>
        <v>137849.18959071662</v>
      </c>
      <c r="D217" s="16">
        <f t="shared" si="27"/>
        <v>16541.902750885994</v>
      </c>
      <c r="E217" s="16">
        <f t="shared" si="28"/>
        <v>16541.902750885994</v>
      </c>
      <c r="F217" s="16">
        <f t="shared" si="29"/>
        <v>33083.805501771989</v>
      </c>
      <c r="G217" s="16">
        <f t="shared" si="25"/>
        <v>5654960.8849100051</v>
      </c>
      <c r="H217" s="18">
        <f t="shared" si="26"/>
        <v>39821.629312474986</v>
      </c>
    </row>
    <row r="218" spans="1:9" s="26" customFormat="1" ht="16.2" x14ac:dyDescent="0.35">
      <c r="A218" s="15">
        <v>17</v>
      </c>
      <c r="B218" s="16" t="s">
        <v>22</v>
      </c>
      <c r="C218" s="17">
        <f t="shared" si="24"/>
        <v>137849.18959071662</v>
      </c>
      <c r="D218" s="16">
        <f t="shared" si="27"/>
        <v>16541.902750885994</v>
      </c>
      <c r="E218" s="16">
        <f t="shared" si="28"/>
        <v>16541.902750885994</v>
      </c>
      <c r="F218" s="16">
        <f t="shared" si="29"/>
        <v>33083.805501771989</v>
      </c>
      <c r="G218" s="16">
        <f t="shared" si="25"/>
        <v>5688044.6904117772</v>
      </c>
      <c r="H218" s="18">
        <f t="shared" si="26"/>
        <v>40055.972934779209</v>
      </c>
    </row>
    <row r="219" spans="1:9" s="26" customFormat="1" ht="16.2" x14ac:dyDescent="0.35">
      <c r="A219" s="15">
        <v>17</v>
      </c>
      <c r="B219" s="16" t="s">
        <v>23</v>
      </c>
      <c r="C219" s="17">
        <f t="shared" ref="C219:C282" si="30">IF(A219&lt;=($E$7-$E$5),IF($E$15="yes",$E$13,$E$11*(1+$E$9)^(A219-1)),0)</f>
        <v>137849.18959071662</v>
      </c>
      <c r="D219" s="16">
        <f t="shared" si="27"/>
        <v>16541.902750885994</v>
      </c>
      <c r="E219" s="16">
        <f t="shared" si="28"/>
        <v>16541.902750885994</v>
      </c>
      <c r="F219" s="16">
        <f t="shared" si="29"/>
        <v>33083.805501771989</v>
      </c>
      <c r="G219" s="16">
        <f t="shared" si="25"/>
        <v>5721128.4959135493</v>
      </c>
      <c r="H219" s="18">
        <f t="shared" si="26"/>
        <v>40290.316557083424</v>
      </c>
    </row>
    <row r="220" spans="1:9" s="26" customFormat="1" ht="16.2" x14ac:dyDescent="0.35">
      <c r="A220" s="15">
        <v>17</v>
      </c>
      <c r="B220" s="16" t="s">
        <v>24</v>
      </c>
      <c r="C220" s="17">
        <f t="shared" si="30"/>
        <v>137849.18959071662</v>
      </c>
      <c r="D220" s="16">
        <f t="shared" si="27"/>
        <v>16541.902750885994</v>
      </c>
      <c r="E220" s="16">
        <f t="shared" si="28"/>
        <v>16541.902750885994</v>
      </c>
      <c r="F220" s="16">
        <f t="shared" si="29"/>
        <v>33083.805501771989</v>
      </c>
      <c r="G220" s="16">
        <f t="shared" si="25"/>
        <v>5754212.3014153214</v>
      </c>
      <c r="H220" s="18">
        <f t="shared" si="26"/>
        <v>40524.660179387647</v>
      </c>
    </row>
    <row r="221" spans="1:9" s="26" customFormat="1" ht="16.2" x14ac:dyDescent="0.35">
      <c r="A221" s="15">
        <v>17</v>
      </c>
      <c r="B221" s="16" t="s">
        <v>25</v>
      </c>
      <c r="C221" s="17">
        <f t="shared" si="30"/>
        <v>137849.18959071662</v>
      </c>
      <c r="D221" s="16">
        <f t="shared" si="27"/>
        <v>16541.902750885994</v>
      </c>
      <c r="E221" s="16">
        <f t="shared" si="28"/>
        <v>16541.902750885994</v>
      </c>
      <c r="F221" s="16">
        <f t="shared" si="29"/>
        <v>33083.805501771989</v>
      </c>
      <c r="G221" s="16">
        <f t="shared" si="25"/>
        <v>5787296.1069170935</v>
      </c>
      <c r="H221" s="18">
        <f t="shared" si="26"/>
        <v>40759.003801691862</v>
      </c>
    </row>
    <row r="222" spans="1:9" s="26" customFormat="1" ht="16.8" thickBot="1" x14ac:dyDescent="0.4">
      <c r="A222" s="19">
        <v>17</v>
      </c>
      <c r="B222" s="20" t="s">
        <v>26</v>
      </c>
      <c r="C222" s="21">
        <f t="shared" si="30"/>
        <v>137849.18959071662</v>
      </c>
      <c r="D222" s="20">
        <f t="shared" si="27"/>
        <v>16541.902750885994</v>
      </c>
      <c r="E222" s="20">
        <f t="shared" si="28"/>
        <v>16541.902750885994</v>
      </c>
      <c r="F222" s="20">
        <f t="shared" si="29"/>
        <v>33083.805501771989</v>
      </c>
      <c r="G222" s="22">
        <f>IF(A222&lt;=($E$7-$E$5),(G221+F222+SUM(H211:H222)),0)</f>
        <v>6296833.4024347402</v>
      </c>
      <c r="H222" s="23">
        <f t="shared" si="26"/>
        <v>40993.347423996085</v>
      </c>
      <c r="I222" s="29"/>
    </row>
    <row r="223" spans="1:9" s="26" customFormat="1" ht="15" customHeight="1" x14ac:dyDescent="0.35">
      <c r="A223" s="11">
        <v>18</v>
      </c>
      <c r="B223" s="12" t="s">
        <v>15</v>
      </c>
      <c r="C223" s="13">
        <f t="shared" si="30"/>
        <v>151634.1085497883</v>
      </c>
      <c r="D223" s="12">
        <f t="shared" si="27"/>
        <v>18196.093025974595</v>
      </c>
      <c r="E223" s="12">
        <f t="shared" si="28"/>
        <v>18196.093025974595</v>
      </c>
      <c r="F223" s="12">
        <f t="shared" si="29"/>
        <v>36392.186051949189</v>
      </c>
      <c r="G223" s="12">
        <f t="shared" si="25"/>
        <v>6333225.5884866891</v>
      </c>
      <c r="H223" s="14">
        <f t="shared" si="26"/>
        <v>44602.569933912746</v>
      </c>
    </row>
    <row r="224" spans="1:9" s="26" customFormat="1" ht="16.2" x14ac:dyDescent="0.35">
      <c r="A224" s="15">
        <v>18</v>
      </c>
      <c r="B224" s="16" t="s">
        <v>16</v>
      </c>
      <c r="C224" s="17">
        <f t="shared" si="30"/>
        <v>151634.1085497883</v>
      </c>
      <c r="D224" s="16">
        <f t="shared" si="27"/>
        <v>18196.093025974595</v>
      </c>
      <c r="E224" s="16">
        <f t="shared" si="28"/>
        <v>18196.093025974595</v>
      </c>
      <c r="F224" s="16">
        <f t="shared" si="29"/>
        <v>36392.186051949189</v>
      </c>
      <c r="G224" s="16">
        <f t="shared" si="25"/>
        <v>6369617.7745386381</v>
      </c>
      <c r="H224" s="18">
        <f t="shared" si="26"/>
        <v>44860.347918447384</v>
      </c>
    </row>
    <row r="225" spans="1:9" s="26" customFormat="1" ht="16.2" x14ac:dyDescent="0.35">
      <c r="A225" s="15">
        <v>18</v>
      </c>
      <c r="B225" s="16" t="s">
        <v>17</v>
      </c>
      <c r="C225" s="17">
        <f t="shared" si="30"/>
        <v>151634.1085497883</v>
      </c>
      <c r="D225" s="16">
        <f t="shared" si="27"/>
        <v>18196.093025974595</v>
      </c>
      <c r="E225" s="16">
        <f t="shared" si="28"/>
        <v>18196.093025974595</v>
      </c>
      <c r="F225" s="16">
        <f t="shared" si="29"/>
        <v>36392.186051949189</v>
      </c>
      <c r="G225" s="16">
        <f t="shared" si="25"/>
        <v>6406009.960590587</v>
      </c>
      <c r="H225" s="18">
        <f t="shared" si="26"/>
        <v>45118.125902982021</v>
      </c>
    </row>
    <row r="226" spans="1:9" s="26" customFormat="1" ht="16.2" x14ac:dyDescent="0.35">
      <c r="A226" s="15">
        <v>18</v>
      </c>
      <c r="B226" s="16" t="s">
        <v>18</v>
      </c>
      <c r="C226" s="17">
        <f t="shared" si="30"/>
        <v>151634.1085497883</v>
      </c>
      <c r="D226" s="16">
        <f t="shared" si="27"/>
        <v>18196.093025974595</v>
      </c>
      <c r="E226" s="16">
        <f t="shared" si="28"/>
        <v>18196.093025974595</v>
      </c>
      <c r="F226" s="16">
        <f t="shared" si="29"/>
        <v>36392.186051949189</v>
      </c>
      <c r="G226" s="16">
        <f t="shared" si="25"/>
        <v>6442402.1466425359</v>
      </c>
      <c r="H226" s="18">
        <f t="shared" si="26"/>
        <v>45375.903887516659</v>
      </c>
    </row>
    <row r="227" spans="1:9" s="26" customFormat="1" ht="16.2" x14ac:dyDescent="0.35">
      <c r="A227" s="15">
        <v>18</v>
      </c>
      <c r="B227" s="16" t="s">
        <v>19</v>
      </c>
      <c r="C227" s="17">
        <f t="shared" si="30"/>
        <v>151634.1085497883</v>
      </c>
      <c r="D227" s="16">
        <f t="shared" si="27"/>
        <v>18196.093025974595</v>
      </c>
      <c r="E227" s="16">
        <f t="shared" si="28"/>
        <v>18196.093025974595</v>
      </c>
      <c r="F227" s="16">
        <f t="shared" si="29"/>
        <v>36392.186051949189</v>
      </c>
      <c r="G227" s="16">
        <f t="shared" si="25"/>
        <v>6478794.3326944849</v>
      </c>
      <c r="H227" s="18">
        <f t="shared" si="26"/>
        <v>45633.681872051297</v>
      </c>
    </row>
    <row r="228" spans="1:9" s="26" customFormat="1" ht="16.2" x14ac:dyDescent="0.35">
      <c r="A228" s="15">
        <v>18</v>
      </c>
      <c r="B228" s="16" t="s">
        <v>20</v>
      </c>
      <c r="C228" s="17">
        <f t="shared" si="30"/>
        <v>151634.1085497883</v>
      </c>
      <c r="D228" s="16">
        <f t="shared" si="27"/>
        <v>18196.093025974595</v>
      </c>
      <c r="E228" s="16">
        <f t="shared" si="28"/>
        <v>18196.093025974595</v>
      </c>
      <c r="F228" s="16">
        <f t="shared" si="29"/>
        <v>36392.186051949189</v>
      </c>
      <c r="G228" s="16">
        <f t="shared" si="25"/>
        <v>6515186.5187464338</v>
      </c>
      <c r="H228" s="18">
        <f t="shared" si="26"/>
        <v>45891.459856585934</v>
      </c>
    </row>
    <row r="229" spans="1:9" s="26" customFormat="1" ht="16.2" x14ac:dyDescent="0.35">
      <c r="A229" s="15">
        <v>18</v>
      </c>
      <c r="B229" s="16" t="s">
        <v>21</v>
      </c>
      <c r="C229" s="17">
        <f t="shared" si="30"/>
        <v>151634.1085497883</v>
      </c>
      <c r="D229" s="16">
        <f t="shared" si="27"/>
        <v>18196.093025974595</v>
      </c>
      <c r="E229" s="16">
        <f t="shared" si="28"/>
        <v>18196.093025974595</v>
      </c>
      <c r="F229" s="16">
        <f t="shared" si="29"/>
        <v>36392.186051949189</v>
      </c>
      <c r="G229" s="16">
        <f t="shared" si="25"/>
        <v>6551578.7047983827</v>
      </c>
      <c r="H229" s="18">
        <f t="shared" si="26"/>
        <v>46149.237841120579</v>
      </c>
    </row>
    <row r="230" spans="1:9" s="26" customFormat="1" ht="16.2" x14ac:dyDescent="0.35">
      <c r="A230" s="15">
        <v>18</v>
      </c>
      <c r="B230" s="16" t="s">
        <v>22</v>
      </c>
      <c r="C230" s="17">
        <f t="shared" si="30"/>
        <v>151634.1085497883</v>
      </c>
      <c r="D230" s="16">
        <f t="shared" si="27"/>
        <v>18196.093025974595</v>
      </c>
      <c r="E230" s="16">
        <f t="shared" si="28"/>
        <v>18196.093025974595</v>
      </c>
      <c r="F230" s="16">
        <f t="shared" si="29"/>
        <v>36392.186051949189</v>
      </c>
      <c r="G230" s="16">
        <f t="shared" si="25"/>
        <v>6587970.8908503316</v>
      </c>
      <c r="H230" s="18">
        <f t="shared" si="26"/>
        <v>46407.015825655217</v>
      </c>
    </row>
    <row r="231" spans="1:9" s="26" customFormat="1" ht="16.2" x14ac:dyDescent="0.35">
      <c r="A231" s="15">
        <v>18</v>
      </c>
      <c r="B231" s="16" t="s">
        <v>23</v>
      </c>
      <c r="C231" s="17">
        <f t="shared" si="30"/>
        <v>151634.1085497883</v>
      </c>
      <c r="D231" s="16">
        <f t="shared" si="27"/>
        <v>18196.093025974595</v>
      </c>
      <c r="E231" s="16">
        <f t="shared" si="28"/>
        <v>18196.093025974595</v>
      </c>
      <c r="F231" s="16">
        <f t="shared" si="29"/>
        <v>36392.186051949189</v>
      </c>
      <c r="G231" s="16">
        <f t="shared" ref="G231:G293" si="31">IF(A231&lt;=($E$7-$E$5),(G230+F231),0)</f>
        <v>6624363.0769022806</v>
      </c>
      <c r="H231" s="18">
        <f t="shared" ref="H231:H294" si="32">IF(A231&lt;=($E$7-$E$5),($I$9/12)*G230)</f>
        <v>46664.793810189854</v>
      </c>
    </row>
    <row r="232" spans="1:9" s="26" customFormat="1" ht="16.2" x14ac:dyDescent="0.35">
      <c r="A232" s="15">
        <v>18</v>
      </c>
      <c r="B232" s="16" t="s">
        <v>24</v>
      </c>
      <c r="C232" s="17">
        <f t="shared" si="30"/>
        <v>151634.1085497883</v>
      </c>
      <c r="D232" s="16">
        <f t="shared" si="27"/>
        <v>18196.093025974595</v>
      </c>
      <c r="E232" s="16">
        <f t="shared" si="28"/>
        <v>18196.093025974595</v>
      </c>
      <c r="F232" s="16">
        <f t="shared" si="29"/>
        <v>36392.186051949189</v>
      </c>
      <c r="G232" s="16">
        <f t="shared" si="31"/>
        <v>6660755.2629542295</v>
      </c>
      <c r="H232" s="18">
        <f t="shared" si="32"/>
        <v>46922.571794724492</v>
      </c>
    </row>
    <row r="233" spans="1:9" s="26" customFormat="1" ht="16.2" x14ac:dyDescent="0.35">
      <c r="A233" s="15">
        <v>18</v>
      </c>
      <c r="B233" s="16" t="s">
        <v>25</v>
      </c>
      <c r="C233" s="17">
        <f t="shared" si="30"/>
        <v>151634.1085497883</v>
      </c>
      <c r="D233" s="16">
        <f t="shared" si="27"/>
        <v>18196.093025974595</v>
      </c>
      <c r="E233" s="16">
        <f t="shared" si="28"/>
        <v>18196.093025974595</v>
      </c>
      <c r="F233" s="16">
        <f t="shared" si="29"/>
        <v>36392.186051949189</v>
      </c>
      <c r="G233" s="16">
        <f t="shared" si="31"/>
        <v>6697147.4490061784</v>
      </c>
      <c r="H233" s="18">
        <f t="shared" si="32"/>
        <v>47180.34977925913</v>
      </c>
    </row>
    <row r="234" spans="1:9" s="26" customFormat="1" ht="16.8" thickBot="1" x14ac:dyDescent="0.4">
      <c r="A234" s="19">
        <v>18</v>
      </c>
      <c r="B234" s="20" t="s">
        <v>26</v>
      </c>
      <c r="C234" s="21">
        <f t="shared" si="30"/>
        <v>151634.1085497883</v>
      </c>
      <c r="D234" s="20">
        <f t="shared" si="27"/>
        <v>18196.093025974595</v>
      </c>
      <c r="E234" s="20">
        <f t="shared" si="28"/>
        <v>18196.093025974595</v>
      </c>
      <c r="F234" s="20">
        <f t="shared" si="29"/>
        <v>36392.186051949189</v>
      </c>
      <c r="G234" s="22">
        <f>IF(A234&lt;=($E$7-$E$5),(G233+F234+SUM(H223:H234)),0)</f>
        <v>7285783.8212443665</v>
      </c>
      <c r="H234" s="23">
        <f t="shared" si="32"/>
        <v>47438.127763793767</v>
      </c>
      <c r="I234" s="29"/>
    </row>
    <row r="235" spans="1:9" s="26" customFormat="1" ht="15" customHeight="1" x14ac:dyDescent="0.35">
      <c r="A235" s="11">
        <v>19</v>
      </c>
      <c r="B235" s="12" t="s">
        <v>15</v>
      </c>
      <c r="C235" s="13">
        <f t="shared" si="30"/>
        <v>166797.51940476714</v>
      </c>
      <c r="D235" s="12">
        <f t="shared" si="27"/>
        <v>20015.702328572057</v>
      </c>
      <c r="E235" s="12">
        <f t="shared" si="28"/>
        <v>20015.702328572057</v>
      </c>
      <c r="F235" s="12">
        <f t="shared" si="29"/>
        <v>40031.404657144114</v>
      </c>
      <c r="G235" s="12">
        <f t="shared" si="31"/>
        <v>7325815.2259015106</v>
      </c>
      <c r="H235" s="14">
        <f t="shared" si="32"/>
        <v>51607.635400480933</v>
      </c>
    </row>
    <row r="236" spans="1:9" s="26" customFormat="1" ht="16.2" x14ac:dyDescent="0.35">
      <c r="A236" s="15">
        <v>19</v>
      </c>
      <c r="B236" s="16" t="s">
        <v>16</v>
      </c>
      <c r="C236" s="17">
        <f t="shared" si="30"/>
        <v>166797.51940476714</v>
      </c>
      <c r="D236" s="16">
        <f t="shared" si="27"/>
        <v>20015.702328572057</v>
      </c>
      <c r="E236" s="16">
        <f t="shared" si="28"/>
        <v>20015.702328572057</v>
      </c>
      <c r="F236" s="16">
        <f t="shared" si="29"/>
        <v>40031.404657144114</v>
      </c>
      <c r="G236" s="16">
        <f t="shared" si="31"/>
        <v>7365846.6305586547</v>
      </c>
      <c r="H236" s="18">
        <f t="shared" si="32"/>
        <v>51891.19118346904</v>
      </c>
    </row>
    <row r="237" spans="1:9" s="26" customFormat="1" ht="16.2" x14ac:dyDescent="0.35">
      <c r="A237" s="15">
        <v>19</v>
      </c>
      <c r="B237" s="16" t="s">
        <v>17</v>
      </c>
      <c r="C237" s="17">
        <f t="shared" si="30"/>
        <v>166797.51940476714</v>
      </c>
      <c r="D237" s="16">
        <f t="shared" si="27"/>
        <v>20015.702328572057</v>
      </c>
      <c r="E237" s="16">
        <f t="shared" si="28"/>
        <v>20015.702328572057</v>
      </c>
      <c r="F237" s="16">
        <f t="shared" si="29"/>
        <v>40031.404657144114</v>
      </c>
      <c r="G237" s="16">
        <f t="shared" si="31"/>
        <v>7405878.0352157988</v>
      </c>
      <c r="H237" s="18">
        <f t="shared" si="32"/>
        <v>52174.74696645714</v>
      </c>
    </row>
    <row r="238" spans="1:9" s="26" customFormat="1" ht="16.2" x14ac:dyDescent="0.35">
      <c r="A238" s="15">
        <v>19</v>
      </c>
      <c r="B238" s="16" t="s">
        <v>18</v>
      </c>
      <c r="C238" s="17">
        <f t="shared" si="30"/>
        <v>166797.51940476714</v>
      </c>
      <c r="D238" s="16">
        <f t="shared" si="27"/>
        <v>20015.702328572057</v>
      </c>
      <c r="E238" s="16">
        <f t="shared" si="28"/>
        <v>20015.702328572057</v>
      </c>
      <c r="F238" s="16">
        <f t="shared" si="29"/>
        <v>40031.404657144114</v>
      </c>
      <c r="G238" s="16">
        <f t="shared" si="31"/>
        <v>7445909.4398729429</v>
      </c>
      <c r="H238" s="18">
        <f t="shared" si="32"/>
        <v>52458.302749445247</v>
      </c>
    </row>
    <row r="239" spans="1:9" s="26" customFormat="1" ht="16.2" x14ac:dyDescent="0.35">
      <c r="A239" s="15">
        <v>19</v>
      </c>
      <c r="B239" s="16" t="s">
        <v>19</v>
      </c>
      <c r="C239" s="17">
        <f t="shared" si="30"/>
        <v>166797.51940476714</v>
      </c>
      <c r="D239" s="16">
        <f t="shared" si="27"/>
        <v>20015.702328572057</v>
      </c>
      <c r="E239" s="16">
        <f t="shared" si="28"/>
        <v>20015.702328572057</v>
      </c>
      <c r="F239" s="16">
        <f t="shared" si="29"/>
        <v>40031.404657144114</v>
      </c>
      <c r="G239" s="16">
        <f t="shared" si="31"/>
        <v>7485940.844530087</v>
      </c>
      <c r="H239" s="18">
        <f t="shared" si="32"/>
        <v>52741.858532433347</v>
      </c>
    </row>
    <row r="240" spans="1:9" s="26" customFormat="1" ht="16.2" x14ac:dyDescent="0.35">
      <c r="A240" s="15">
        <v>19</v>
      </c>
      <c r="B240" s="16" t="s">
        <v>20</v>
      </c>
      <c r="C240" s="17">
        <f t="shared" si="30"/>
        <v>166797.51940476714</v>
      </c>
      <c r="D240" s="16">
        <f t="shared" si="27"/>
        <v>20015.702328572057</v>
      </c>
      <c r="E240" s="16">
        <f t="shared" si="28"/>
        <v>20015.702328572057</v>
      </c>
      <c r="F240" s="16">
        <f t="shared" si="29"/>
        <v>40031.404657144114</v>
      </c>
      <c r="G240" s="16">
        <f t="shared" si="31"/>
        <v>7525972.2491872311</v>
      </c>
      <c r="H240" s="18">
        <f t="shared" si="32"/>
        <v>53025.414315421454</v>
      </c>
    </row>
    <row r="241" spans="1:9" s="26" customFormat="1" ht="16.2" x14ac:dyDescent="0.35">
      <c r="A241" s="15">
        <v>19</v>
      </c>
      <c r="B241" s="16" t="s">
        <v>21</v>
      </c>
      <c r="C241" s="17">
        <f t="shared" si="30"/>
        <v>166797.51940476714</v>
      </c>
      <c r="D241" s="16">
        <f t="shared" si="27"/>
        <v>20015.702328572057</v>
      </c>
      <c r="E241" s="16">
        <f t="shared" si="28"/>
        <v>20015.702328572057</v>
      </c>
      <c r="F241" s="16">
        <f t="shared" si="29"/>
        <v>40031.404657144114</v>
      </c>
      <c r="G241" s="16">
        <f t="shared" si="31"/>
        <v>7566003.6538443752</v>
      </c>
      <c r="H241" s="18">
        <f t="shared" si="32"/>
        <v>53308.970098409554</v>
      </c>
    </row>
    <row r="242" spans="1:9" s="26" customFormat="1" ht="16.2" x14ac:dyDescent="0.35">
      <c r="A242" s="15">
        <v>19</v>
      </c>
      <c r="B242" s="16" t="s">
        <v>22</v>
      </c>
      <c r="C242" s="17">
        <f t="shared" si="30"/>
        <v>166797.51940476714</v>
      </c>
      <c r="D242" s="16">
        <f t="shared" si="27"/>
        <v>20015.702328572057</v>
      </c>
      <c r="E242" s="16">
        <f t="shared" si="28"/>
        <v>20015.702328572057</v>
      </c>
      <c r="F242" s="16">
        <f t="shared" si="29"/>
        <v>40031.404657144114</v>
      </c>
      <c r="G242" s="16">
        <f t="shared" si="31"/>
        <v>7606035.0585015193</v>
      </c>
      <c r="H242" s="18">
        <f t="shared" si="32"/>
        <v>53592.525881397662</v>
      </c>
    </row>
    <row r="243" spans="1:9" s="26" customFormat="1" ht="16.2" x14ac:dyDescent="0.35">
      <c r="A243" s="15">
        <v>19</v>
      </c>
      <c r="B243" s="16" t="s">
        <v>23</v>
      </c>
      <c r="C243" s="17">
        <f t="shared" si="30"/>
        <v>166797.51940476714</v>
      </c>
      <c r="D243" s="16">
        <f t="shared" si="27"/>
        <v>20015.702328572057</v>
      </c>
      <c r="E243" s="16">
        <f t="shared" si="28"/>
        <v>20015.702328572057</v>
      </c>
      <c r="F243" s="16">
        <f t="shared" si="29"/>
        <v>40031.404657144114</v>
      </c>
      <c r="G243" s="16">
        <f t="shared" si="31"/>
        <v>7646066.4631586634</v>
      </c>
      <c r="H243" s="18">
        <f t="shared" si="32"/>
        <v>53876.081664385769</v>
      </c>
    </row>
    <row r="244" spans="1:9" s="26" customFormat="1" ht="16.2" x14ac:dyDescent="0.35">
      <c r="A244" s="15">
        <v>19</v>
      </c>
      <c r="B244" s="16" t="s">
        <v>24</v>
      </c>
      <c r="C244" s="17">
        <f t="shared" si="30"/>
        <v>166797.51940476714</v>
      </c>
      <c r="D244" s="16">
        <f t="shared" si="27"/>
        <v>20015.702328572057</v>
      </c>
      <c r="E244" s="16">
        <f t="shared" si="28"/>
        <v>20015.702328572057</v>
      </c>
      <c r="F244" s="16">
        <f t="shared" si="29"/>
        <v>40031.404657144114</v>
      </c>
      <c r="G244" s="16">
        <f t="shared" si="31"/>
        <v>7686097.8678158075</v>
      </c>
      <c r="H244" s="18">
        <f t="shared" si="32"/>
        <v>54159.637447373869</v>
      </c>
    </row>
    <row r="245" spans="1:9" s="26" customFormat="1" ht="16.2" x14ac:dyDescent="0.35">
      <c r="A245" s="15">
        <v>19</v>
      </c>
      <c r="B245" s="16" t="s">
        <v>25</v>
      </c>
      <c r="C245" s="17">
        <f t="shared" si="30"/>
        <v>166797.51940476714</v>
      </c>
      <c r="D245" s="16">
        <f t="shared" si="27"/>
        <v>20015.702328572057</v>
      </c>
      <c r="E245" s="16">
        <f t="shared" si="28"/>
        <v>20015.702328572057</v>
      </c>
      <c r="F245" s="16">
        <f t="shared" si="29"/>
        <v>40031.404657144114</v>
      </c>
      <c r="G245" s="16">
        <f t="shared" si="31"/>
        <v>7726129.2724729516</v>
      </c>
      <c r="H245" s="18">
        <f t="shared" si="32"/>
        <v>54443.193230361976</v>
      </c>
    </row>
    <row r="246" spans="1:9" s="26" customFormat="1" ht="16.8" thickBot="1" x14ac:dyDescent="0.4">
      <c r="A246" s="19">
        <v>19</v>
      </c>
      <c r="B246" s="20" t="s">
        <v>26</v>
      </c>
      <c r="C246" s="21">
        <f t="shared" si="30"/>
        <v>166797.51940476714</v>
      </c>
      <c r="D246" s="20">
        <f t="shared" si="27"/>
        <v>20015.702328572057</v>
      </c>
      <c r="E246" s="20">
        <f t="shared" si="28"/>
        <v>20015.702328572057</v>
      </c>
      <c r="F246" s="20">
        <f t="shared" si="29"/>
        <v>40031.404657144114</v>
      </c>
      <c r="G246" s="22">
        <f>IF(A246&lt;=($E$7-$E$5),(G245+F246+SUM(H235:H246)),0)</f>
        <v>8404166.9836130813</v>
      </c>
      <c r="H246" s="23">
        <f t="shared" si="32"/>
        <v>54726.749013350076</v>
      </c>
      <c r="I246" s="29"/>
    </row>
    <row r="247" spans="1:9" s="26" customFormat="1" ht="15" customHeight="1" x14ac:dyDescent="0.35">
      <c r="A247" s="11">
        <v>20</v>
      </c>
      <c r="B247" s="12" t="s">
        <v>15</v>
      </c>
      <c r="C247" s="13">
        <f t="shared" si="30"/>
        <v>183477.27134524391</v>
      </c>
      <c r="D247" s="12">
        <f t="shared" si="27"/>
        <v>22017.272561429269</v>
      </c>
      <c r="E247" s="12">
        <f t="shared" si="28"/>
        <v>22017.272561429269</v>
      </c>
      <c r="F247" s="12">
        <f t="shared" si="29"/>
        <v>44034.545122858537</v>
      </c>
      <c r="G247" s="12">
        <f t="shared" si="31"/>
        <v>8448201.5287359394</v>
      </c>
      <c r="H247" s="14">
        <f t="shared" si="32"/>
        <v>59529.516133925994</v>
      </c>
    </row>
    <row r="248" spans="1:9" s="26" customFormat="1" ht="16.2" x14ac:dyDescent="0.35">
      <c r="A248" s="15">
        <v>20</v>
      </c>
      <c r="B248" s="16" t="s">
        <v>16</v>
      </c>
      <c r="C248" s="17">
        <f t="shared" si="30"/>
        <v>183477.27134524391</v>
      </c>
      <c r="D248" s="16">
        <f t="shared" si="27"/>
        <v>22017.272561429269</v>
      </c>
      <c r="E248" s="16">
        <f t="shared" si="28"/>
        <v>22017.272561429269</v>
      </c>
      <c r="F248" s="16">
        <f t="shared" si="29"/>
        <v>44034.545122858537</v>
      </c>
      <c r="G248" s="16">
        <f t="shared" si="31"/>
        <v>8492236.0738587976</v>
      </c>
      <c r="H248" s="18">
        <f t="shared" si="32"/>
        <v>59841.427495212905</v>
      </c>
    </row>
    <row r="249" spans="1:9" s="26" customFormat="1" ht="16.2" x14ac:dyDescent="0.35">
      <c r="A249" s="15">
        <v>20</v>
      </c>
      <c r="B249" s="16" t="s">
        <v>17</v>
      </c>
      <c r="C249" s="17">
        <f t="shared" si="30"/>
        <v>183477.27134524391</v>
      </c>
      <c r="D249" s="16">
        <f t="shared" si="27"/>
        <v>22017.272561429269</v>
      </c>
      <c r="E249" s="16">
        <f t="shared" si="28"/>
        <v>22017.272561429269</v>
      </c>
      <c r="F249" s="16">
        <f t="shared" si="29"/>
        <v>44034.545122858537</v>
      </c>
      <c r="G249" s="16">
        <f t="shared" si="31"/>
        <v>8536270.6189816557</v>
      </c>
      <c r="H249" s="18">
        <f t="shared" si="32"/>
        <v>60153.338856499817</v>
      </c>
    </row>
    <row r="250" spans="1:9" s="26" customFormat="1" ht="16.2" x14ac:dyDescent="0.35">
      <c r="A250" s="15">
        <v>20</v>
      </c>
      <c r="B250" s="16" t="s">
        <v>18</v>
      </c>
      <c r="C250" s="17">
        <f t="shared" si="30"/>
        <v>183477.27134524391</v>
      </c>
      <c r="D250" s="16">
        <f t="shared" si="27"/>
        <v>22017.272561429269</v>
      </c>
      <c r="E250" s="16">
        <f t="shared" si="28"/>
        <v>22017.272561429269</v>
      </c>
      <c r="F250" s="16">
        <f t="shared" si="29"/>
        <v>44034.545122858537</v>
      </c>
      <c r="G250" s="16">
        <f t="shared" si="31"/>
        <v>8580305.1641045138</v>
      </c>
      <c r="H250" s="18">
        <f t="shared" si="32"/>
        <v>60465.250217786735</v>
      </c>
    </row>
    <row r="251" spans="1:9" s="26" customFormat="1" ht="16.2" x14ac:dyDescent="0.35">
      <c r="A251" s="15">
        <v>20</v>
      </c>
      <c r="B251" s="16" t="s">
        <v>19</v>
      </c>
      <c r="C251" s="17">
        <f t="shared" si="30"/>
        <v>183477.27134524391</v>
      </c>
      <c r="D251" s="16">
        <f t="shared" si="27"/>
        <v>22017.272561429269</v>
      </c>
      <c r="E251" s="16">
        <f t="shared" si="28"/>
        <v>22017.272561429269</v>
      </c>
      <c r="F251" s="16">
        <f t="shared" si="29"/>
        <v>44034.545122858537</v>
      </c>
      <c r="G251" s="16">
        <f t="shared" si="31"/>
        <v>8624339.709227372</v>
      </c>
      <c r="H251" s="18">
        <f t="shared" si="32"/>
        <v>60777.161579073647</v>
      </c>
    </row>
    <row r="252" spans="1:9" s="26" customFormat="1" ht="16.2" x14ac:dyDescent="0.35">
      <c r="A252" s="15">
        <v>20</v>
      </c>
      <c r="B252" s="16" t="s">
        <v>20</v>
      </c>
      <c r="C252" s="17">
        <f t="shared" si="30"/>
        <v>183477.27134524391</v>
      </c>
      <c r="D252" s="16">
        <f t="shared" si="27"/>
        <v>22017.272561429269</v>
      </c>
      <c r="E252" s="16">
        <f t="shared" si="28"/>
        <v>22017.272561429269</v>
      </c>
      <c r="F252" s="16">
        <f t="shared" si="29"/>
        <v>44034.545122858537</v>
      </c>
      <c r="G252" s="16">
        <f t="shared" si="31"/>
        <v>8668374.2543502301</v>
      </c>
      <c r="H252" s="18">
        <f t="shared" si="32"/>
        <v>61089.072940360558</v>
      </c>
    </row>
    <row r="253" spans="1:9" s="26" customFormat="1" ht="16.2" x14ac:dyDescent="0.35">
      <c r="A253" s="15">
        <v>20</v>
      </c>
      <c r="B253" s="16" t="s">
        <v>21</v>
      </c>
      <c r="C253" s="17">
        <f t="shared" si="30"/>
        <v>183477.27134524391</v>
      </c>
      <c r="D253" s="16">
        <f t="shared" si="27"/>
        <v>22017.272561429269</v>
      </c>
      <c r="E253" s="16">
        <f t="shared" si="28"/>
        <v>22017.272561429269</v>
      </c>
      <c r="F253" s="16">
        <f t="shared" si="29"/>
        <v>44034.545122858537</v>
      </c>
      <c r="G253" s="16">
        <f t="shared" si="31"/>
        <v>8712408.7994730882</v>
      </c>
      <c r="H253" s="18">
        <f t="shared" si="32"/>
        <v>61400.98430164747</v>
      </c>
    </row>
    <row r="254" spans="1:9" s="26" customFormat="1" ht="16.2" x14ac:dyDescent="0.35">
      <c r="A254" s="15">
        <v>20</v>
      </c>
      <c r="B254" s="16" t="s">
        <v>22</v>
      </c>
      <c r="C254" s="17">
        <f t="shared" si="30"/>
        <v>183477.27134524391</v>
      </c>
      <c r="D254" s="16">
        <f t="shared" si="27"/>
        <v>22017.272561429269</v>
      </c>
      <c r="E254" s="16">
        <f t="shared" si="28"/>
        <v>22017.272561429269</v>
      </c>
      <c r="F254" s="16">
        <f t="shared" si="29"/>
        <v>44034.545122858537</v>
      </c>
      <c r="G254" s="16">
        <f t="shared" si="31"/>
        <v>8756443.3445959464</v>
      </c>
      <c r="H254" s="18">
        <f t="shared" si="32"/>
        <v>61712.895662934381</v>
      </c>
    </row>
    <row r="255" spans="1:9" s="26" customFormat="1" ht="16.2" x14ac:dyDescent="0.35">
      <c r="A255" s="15">
        <v>20</v>
      </c>
      <c r="B255" s="16" t="s">
        <v>23</v>
      </c>
      <c r="C255" s="17">
        <f t="shared" si="30"/>
        <v>183477.27134524391</v>
      </c>
      <c r="D255" s="16">
        <f t="shared" si="27"/>
        <v>22017.272561429269</v>
      </c>
      <c r="E255" s="16">
        <f t="shared" si="28"/>
        <v>22017.272561429269</v>
      </c>
      <c r="F255" s="16">
        <f t="shared" si="29"/>
        <v>44034.545122858537</v>
      </c>
      <c r="G255" s="16">
        <f t="shared" si="31"/>
        <v>8800477.8897188045</v>
      </c>
      <c r="H255" s="18">
        <f t="shared" si="32"/>
        <v>62024.807024221293</v>
      </c>
    </row>
    <row r="256" spans="1:9" s="26" customFormat="1" ht="16.2" x14ac:dyDescent="0.35">
      <c r="A256" s="15">
        <v>20</v>
      </c>
      <c r="B256" s="16" t="s">
        <v>24</v>
      </c>
      <c r="C256" s="17">
        <f t="shared" si="30"/>
        <v>183477.27134524391</v>
      </c>
      <c r="D256" s="16">
        <f t="shared" si="27"/>
        <v>22017.272561429269</v>
      </c>
      <c r="E256" s="16">
        <f t="shared" si="28"/>
        <v>22017.272561429269</v>
      </c>
      <c r="F256" s="16">
        <f t="shared" si="29"/>
        <v>44034.545122858537</v>
      </c>
      <c r="G256" s="16">
        <f t="shared" si="31"/>
        <v>8844512.4348416626</v>
      </c>
      <c r="H256" s="18">
        <f t="shared" si="32"/>
        <v>62336.718385508204</v>
      </c>
    </row>
    <row r="257" spans="1:9" s="26" customFormat="1" ht="16.2" x14ac:dyDescent="0.35">
      <c r="A257" s="15">
        <v>20</v>
      </c>
      <c r="B257" s="16" t="s">
        <v>25</v>
      </c>
      <c r="C257" s="17">
        <f t="shared" si="30"/>
        <v>183477.27134524391</v>
      </c>
      <c r="D257" s="16">
        <f t="shared" ref="D257:D315" si="33">C257*$I$5</f>
        <v>22017.272561429269</v>
      </c>
      <c r="E257" s="16">
        <f t="shared" ref="E257:E315" si="34">C257*$I$7</f>
        <v>22017.272561429269</v>
      </c>
      <c r="F257" s="16">
        <f t="shared" si="29"/>
        <v>44034.545122858537</v>
      </c>
      <c r="G257" s="16">
        <f t="shared" si="31"/>
        <v>8888546.9799645208</v>
      </c>
      <c r="H257" s="18">
        <f t="shared" si="32"/>
        <v>62648.629746795115</v>
      </c>
    </row>
    <row r="258" spans="1:9" s="26" customFormat="1" ht="16.8" thickBot="1" x14ac:dyDescent="0.4">
      <c r="A258" s="19">
        <v>20</v>
      </c>
      <c r="B258" s="20" t="s">
        <v>26</v>
      </c>
      <c r="C258" s="21">
        <f t="shared" si="30"/>
        <v>183477.27134524391</v>
      </c>
      <c r="D258" s="20">
        <f t="shared" si="33"/>
        <v>22017.272561429269</v>
      </c>
      <c r="E258" s="20">
        <f t="shared" si="34"/>
        <v>22017.272561429269</v>
      </c>
      <c r="F258" s="20">
        <f t="shared" si="29"/>
        <v>44034.545122858537</v>
      </c>
      <c r="G258" s="22">
        <f>IF(A258&lt;=($E$7-$E$5),(G257+F258+SUM(H247:H258)),0)</f>
        <v>9667521.8685394265</v>
      </c>
      <c r="H258" s="23">
        <f t="shared" si="32"/>
        <v>62960.541108082027</v>
      </c>
      <c r="I258" s="29"/>
    </row>
    <row r="259" spans="1:9" s="26" customFormat="1" ht="15" customHeight="1" x14ac:dyDescent="0.35">
      <c r="A259" s="11">
        <v>21</v>
      </c>
      <c r="B259" s="12" t="s">
        <v>15</v>
      </c>
      <c r="C259" s="13">
        <f t="shared" si="30"/>
        <v>201824.99847976828</v>
      </c>
      <c r="D259" s="12">
        <f t="shared" si="33"/>
        <v>24218.999817572192</v>
      </c>
      <c r="E259" s="12">
        <f t="shared" si="34"/>
        <v>24218.999817572192</v>
      </c>
      <c r="F259" s="12">
        <f t="shared" si="29"/>
        <v>48437.999635144384</v>
      </c>
      <c r="G259" s="12">
        <f t="shared" si="31"/>
        <v>9715959.8681745715</v>
      </c>
      <c r="H259" s="14">
        <f t="shared" si="32"/>
        <v>68478.279902154274</v>
      </c>
    </row>
    <row r="260" spans="1:9" s="26" customFormat="1" ht="16.2" x14ac:dyDescent="0.35">
      <c r="A260" s="15">
        <v>21</v>
      </c>
      <c r="B260" s="16" t="s">
        <v>16</v>
      </c>
      <c r="C260" s="17">
        <f t="shared" si="30"/>
        <v>201824.99847976828</v>
      </c>
      <c r="D260" s="16">
        <f t="shared" si="33"/>
        <v>24218.999817572192</v>
      </c>
      <c r="E260" s="16">
        <f t="shared" si="34"/>
        <v>24218.999817572192</v>
      </c>
      <c r="F260" s="16">
        <f t="shared" si="29"/>
        <v>48437.999635144384</v>
      </c>
      <c r="G260" s="16">
        <f t="shared" si="31"/>
        <v>9764397.8678097166</v>
      </c>
      <c r="H260" s="18">
        <f t="shared" si="32"/>
        <v>68821.382399569891</v>
      </c>
    </row>
    <row r="261" spans="1:9" s="26" customFormat="1" ht="16.2" x14ac:dyDescent="0.35">
      <c r="A261" s="15">
        <v>21</v>
      </c>
      <c r="B261" s="16" t="s">
        <v>17</v>
      </c>
      <c r="C261" s="17">
        <f t="shared" si="30"/>
        <v>201824.99847976828</v>
      </c>
      <c r="D261" s="16">
        <f t="shared" si="33"/>
        <v>24218.999817572192</v>
      </c>
      <c r="E261" s="16">
        <f t="shared" si="34"/>
        <v>24218.999817572192</v>
      </c>
      <c r="F261" s="16">
        <f t="shared" si="29"/>
        <v>48437.999635144384</v>
      </c>
      <c r="G261" s="16">
        <f t="shared" si="31"/>
        <v>9812835.8674448617</v>
      </c>
      <c r="H261" s="18">
        <f t="shared" si="32"/>
        <v>69164.484896985494</v>
      </c>
    </row>
    <row r="262" spans="1:9" s="26" customFormat="1" ht="16.2" x14ac:dyDescent="0.35">
      <c r="A262" s="15">
        <v>21</v>
      </c>
      <c r="B262" s="16" t="s">
        <v>18</v>
      </c>
      <c r="C262" s="17">
        <f t="shared" si="30"/>
        <v>201824.99847976828</v>
      </c>
      <c r="D262" s="16">
        <f t="shared" si="33"/>
        <v>24218.999817572192</v>
      </c>
      <c r="E262" s="16">
        <f t="shared" si="34"/>
        <v>24218.999817572192</v>
      </c>
      <c r="F262" s="16">
        <f t="shared" si="29"/>
        <v>48437.999635144384</v>
      </c>
      <c r="G262" s="16">
        <f t="shared" si="31"/>
        <v>9861273.8670800067</v>
      </c>
      <c r="H262" s="18">
        <f t="shared" si="32"/>
        <v>69507.587394401111</v>
      </c>
    </row>
    <row r="263" spans="1:9" s="26" customFormat="1" ht="16.2" x14ac:dyDescent="0.35">
      <c r="A263" s="15">
        <v>21</v>
      </c>
      <c r="B263" s="16" t="s">
        <v>19</v>
      </c>
      <c r="C263" s="17">
        <f t="shared" si="30"/>
        <v>201824.99847976828</v>
      </c>
      <c r="D263" s="16">
        <f t="shared" si="33"/>
        <v>24218.999817572192</v>
      </c>
      <c r="E263" s="16">
        <f t="shared" si="34"/>
        <v>24218.999817572192</v>
      </c>
      <c r="F263" s="16">
        <f t="shared" si="29"/>
        <v>48437.999635144384</v>
      </c>
      <c r="G263" s="16">
        <f t="shared" si="31"/>
        <v>9909711.8667151518</v>
      </c>
      <c r="H263" s="18">
        <f t="shared" si="32"/>
        <v>69850.689891816713</v>
      </c>
    </row>
    <row r="264" spans="1:9" s="26" customFormat="1" ht="16.2" x14ac:dyDescent="0.35">
      <c r="A264" s="15">
        <v>21</v>
      </c>
      <c r="B264" s="16" t="s">
        <v>20</v>
      </c>
      <c r="C264" s="17">
        <f t="shared" si="30"/>
        <v>201824.99847976828</v>
      </c>
      <c r="D264" s="16">
        <f t="shared" si="33"/>
        <v>24218.999817572192</v>
      </c>
      <c r="E264" s="16">
        <f t="shared" si="34"/>
        <v>24218.999817572192</v>
      </c>
      <c r="F264" s="16">
        <f t="shared" si="29"/>
        <v>48437.999635144384</v>
      </c>
      <c r="G264" s="16">
        <f t="shared" si="31"/>
        <v>9958149.8663502969</v>
      </c>
      <c r="H264" s="18">
        <f t="shared" si="32"/>
        <v>70193.792389232331</v>
      </c>
    </row>
    <row r="265" spans="1:9" s="26" customFormat="1" ht="16.2" x14ac:dyDescent="0.35">
      <c r="A265" s="15">
        <v>21</v>
      </c>
      <c r="B265" s="16" t="s">
        <v>21</v>
      </c>
      <c r="C265" s="17">
        <f t="shared" si="30"/>
        <v>201824.99847976828</v>
      </c>
      <c r="D265" s="16">
        <f t="shared" si="33"/>
        <v>24218.999817572192</v>
      </c>
      <c r="E265" s="16">
        <f t="shared" si="34"/>
        <v>24218.999817572192</v>
      </c>
      <c r="F265" s="16">
        <f t="shared" si="29"/>
        <v>48437.999635144384</v>
      </c>
      <c r="G265" s="16">
        <f t="shared" si="31"/>
        <v>10006587.865985442</v>
      </c>
      <c r="H265" s="18">
        <f t="shared" si="32"/>
        <v>70536.894886647948</v>
      </c>
    </row>
    <row r="266" spans="1:9" s="26" customFormat="1" ht="16.2" x14ac:dyDescent="0.35">
      <c r="A266" s="15">
        <v>21</v>
      </c>
      <c r="B266" s="16" t="s">
        <v>22</v>
      </c>
      <c r="C266" s="17">
        <f t="shared" si="30"/>
        <v>201824.99847976828</v>
      </c>
      <c r="D266" s="16">
        <f t="shared" si="33"/>
        <v>24218.999817572192</v>
      </c>
      <c r="E266" s="16">
        <f t="shared" si="34"/>
        <v>24218.999817572192</v>
      </c>
      <c r="F266" s="16">
        <f t="shared" si="29"/>
        <v>48437.999635144384</v>
      </c>
      <c r="G266" s="16">
        <f t="shared" si="31"/>
        <v>10055025.865620587</v>
      </c>
      <c r="H266" s="18">
        <f t="shared" si="32"/>
        <v>70879.99738406355</v>
      </c>
    </row>
    <row r="267" spans="1:9" s="26" customFormat="1" ht="16.2" x14ac:dyDescent="0.35">
      <c r="A267" s="15">
        <v>21</v>
      </c>
      <c r="B267" s="16" t="s">
        <v>23</v>
      </c>
      <c r="C267" s="17">
        <f t="shared" si="30"/>
        <v>201824.99847976828</v>
      </c>
      <c r="D267" s="16">
        <f t="shared" si="33"/>
        <v>24218.999817572192</v>
      </c>
      <c r="E267" s="16">
        <f t="shared" si="34"/>
        <v>24218.999817572192</v>
      </c>
      <c r="F267" s="16">
        <f t="shared" si="29"/>
        <v>48437.999635144384</v>
      </c>
      <c r="G267" s="16">
        <f t="shared" si="31"/>
        <v>10103463.865255732</v>
      </c>
      <c r="H267" s="18">
        <f t="shared" si="32"/>
        <v>71223.099881479167</v>
      </c>
    </row>
    <row r="268" spans="1:9" s="26" customFormat="1" ht="16.2" x14ac:dyDescent="0.35">
      <c r="A268" s="15">
        <v>21</v>
      </c>
      <c r="B268" s="16" t="s">
        <v>24</v>
      </c>
      <c r="C268" s="17">
        <f t="shared" si="30"/>
        <v>201824.99847976828</v>
      </c>
      <c r="D268" s="16">
        <f t="shared" si="33"/>
        <v>24218.999817572192</v>
      </c>
      <c r="E268" s="16">
        <f t="shared" si="34"/>
        <v>24218.999817572192</v>
      </c>
      <c r="F268" s="16">
        <f t="shared" si="29"/>
        <v>48437.999635144384</v>
      </c>
      <c r="G268" s="16">
        <f t="shared" si="31"/>
        <v>10151901.864890877</v>
      </c>
      <c r="H268" s="18">
        <f t="shared" si="32"/>
        <v>71566.20237889477</v>
      </c>
    </row>
    <row r="269" spans="1:9" s="26" customFormat="1" ht="16.2" x14ac:dyDescent="0.35">
      <c r="A269" s="15">
        <v>21</v>
      </c>
      <c r="B269" s="16" t="s">
        <v>25</v>
      </c>
      <c r="C269" s="17">
        <f t="shared" si="30"/>
        <v>201824.99847976828</v>
      </c>
      <c r="D269" s="16">
        <f t="shared" si="33"/>
        <v>24218.999817572192</v>
      </c>
      <c r="E269" s="16">
        <f t="shared" si="34"/>
        <v>24218.999817572192</v>
      </c>
      <c r="F269" s="16">
        <f t="shared" si="29"/>
        <v>48437.999635144384</v>
      </c>
      <c r="G269" s="16">
        <f t="shared" si="31"/>
        <v>10200339.864526022</v>
      </c>
      <c r="H269" s="18">
        <f t="shared" si="32"/>
        <v>71909.304876310387</v>
      </c>
    </row>
    <row r="270" spans="1:9" s="26" customFormat="1" ht="16.8" thickBot="1" x14ac:dyDescent="0.4">
      <c r="A270" s="19">
        <v>21</v>
      </c>
      <c r="B270" s="20" t="s">
        <v>26</v>
      </c>
      <c r="C270" s="21">
        <f t="shared" si="30"/>
        <v>201824.99847976828</v>
      </c>
      <c r="D270" s="20">
        <f t="shared" si="33"/>
        <v>24218.999817572192</v>
      </c>
      <c r="E270" s="20">
        <f t="shared" si="34"/>
        <v>24218.999817572192</v>
      </c>
      <c r="F270" s="20">
        <f t="shared" si="29"/>
        <v>48437.999635144384</v>
      </c>
      <c r="G270" s="22">
        <f>IF(A270&lt;=($E$7-$E$5),(G269+F270+SUM(H259:H270)),0)</f>
        <v>11093161.987816449</v>
      </c>
      <c r="H270" s="23">
        <f t="shared" si="32"/>
        <v>72252.40737372599</v>
      </c>
      <c r="I270" s="29"/>
    </row>
    <row r="271" spans="1:9" s="26" customFormat="1" ht="15" customHeight="1" x14ac:dyDescent="0.35">
      <c r="A271" s="11">
        <v>22</v>
      </c>
      <c r="B271" s="12" t="s">
        <v>15</v>
      </c>
      <c r="C271" s="13">
        <f t="shared" si="30"/>
        <v>222007.49832774512</v>
      </c>
      <c r="D271" s="12">
        <f t="shared" si="33"/>
        <v>26640.899799329414</v>
      </c>
      <c r="E271" s="12">
        <f t="shared" si="34"/>
        <v>26640.899799329414</v>
      </c>
      <c r="F271" s="12">
        <f t="shared" si="29"/>
        <v>53281.799598658828</v>
      </c>
      <c r="G271" s="12">
        <f t="shared" si="31"/>
        <v>11146443.787415108</v>
      </c>
      <c r="H271" s="14">
        <f t="shared" si="32"/>
        <v>78576.564080366516</v>
      </c>
    </row>
    <row r="272" spans="1:9" s="26" customFormat="1" ht="16.2" x14ac:dyDescent="0.35">
      <c r="A272" s="15">
        <v>22</v>
      </c>
      <c r="B272" s="16" t="s">
        <v>16</v>
      </c>
      <c r="C272" s="17">
        <f t="shared" si="30"/>
        <v>222007.49832774512</v>
      </c>
      <c r="D272" s="16">
        <f t="shared" si="33"/>
        <v>26640.899799329414</v>
      </c>
      <c r="E272" s="16">
        <f t="shared" si="34"/>
        <v>26640.899799329414</v>
      </c>
      <c r="F272" s="16">
        <f t="shared" si="29"/>
        <v>53281.799598658828</v>
      </c>
      <c r="G272" s="16">
        <f t="shared" si="31"/>
        <v>11199725.587013766</v>
      </c>
      <c r="H272" s="18">
        <f t="shared" si="32"/>
        <v>78953.976827523686</v>
      </c>
    </row>
    <row r="273" spans="1:9" s="26" customFormat="1" ht="16.2" x14ac:dyDescent="0.35">
      <c r="A273" s="15">
        <v>22</v>
      </c>
      <c r="B273" s="16" t="s">
        <v>17</v>
      </c>
      <c r="C273" s="17">
        <f t="shared" si="30"/>
        <v>222007.49832774512</v>
      </c>
      <c r="D273" s="16">
        <f t="shared" si="33"/>
        <v>26640.899799329414</v>
      </c>
      <c r="E273" s="16">
        <f t="shared" si="34"/>
        <v>26640.899799329414</v>
      </c>
      <c r="F273" s="16">
        <f t="shared" si="29"/>
        <v>53281.799598658828</v>
      </c>
      <c r="G273" s="16">
        <f t="shared" si="31"/>
        <v>11253007.386612425</v>
      </c>
      <c r="H273" s="18">
        <f t="shared" si="32"/>
        <v>79331.389574680856</v>
      </c>
    </row>
    <row r="274" spans="1:9" s="26" customFormat="1" ht="16.2" x14ac:dyDescent="0.35">
      <c r="A274" s="15">
        <v>22</v>
      </c>
      <c r="B274" s="16" t="s">
        <v>18</v>
      </c>
      <c r="C274" s="17">
        <f t="shared" si="30"/>
        <v>222007.49832774512</v>
      </c>
      <c r="D274" s="16">
        <f t="shared" si="33"/>
        <v>26640.899799329414</v>
      </c>
      <c r="E274" s="16">
        <f t="shared" si="34"/>
        <v>26640.899799329414</v>
      </c>
      <c r="F274" s="16">
        <f t="shared" si="29"/>
        <v>53281.799598658828</v>
      </c>
      <c r="G274" s="16">
        <f t="shared" si="31"/>
        <v>11306289.186211083</v>
      </c>
      <c r="H274" s="18">
        <f t="shared" si="32"/>
        <v>79708.802321838011</v>
      </c>
    </row>
    <row r="275" spans="1:9" s="26" customFormat="1" ht="16.2" x14ac:dyDescent="0.35">
      <c r="A275" s="15">
        <v>22</v>
      </c>
      <c r="B275" s="16" t="s">
        <v>19</v>
      </c>
      <c r="C275" s="17">
        <f t="shared" si="30"/>
        <v>222007.49832774512</v>
      </c>
      <c r="D275" s="16">
        <f t="shared" si="33"/>
        <v>26640.899799329414</v>
      </c>
      <c r="E275" s="16">
        <f t="shared" si="34"/>
        <v>26640.899799329414</v>
      </c>
      <c r="F275" s="16">
        <f t="shared" ref="F275:F338" si="35">D275+E275</f>
        <v>53281.799598658828</v>
      </c>
      <c r="G275" s="16">
        <f t="shared" si="31"/>
        <v>11359570.985809742</v>
      </c>
      <c r="H275" s="18">
        <f t="shared" si="32"/>
        <v>80086.215068995181</v>
      </c>
    </row>
    <row r="276" spans="1:9" s="26" customFormat="1" ht="16.2" x14ac:dyDescent="0.35">
      <c r="A276" s="15">
        <v>22</v>
      </c>
      <c r="B276" s="16" t="s">
        <v>20</v>
      </c>
      <c r="C276" s="17">
        <f t="shared" si="30"/>
        <v>222007.49832774512</v>
      </c>
      <c r="D276" s="16">
        <f t="shared" si="33"/>
        <v>26640.899799329414</v>
      </c>
      <c r="E276" s="16">
        <f t="shared" si="34"/>
        <v>26640.899799329414</v>
      </c>
      <c r="F276" s="16">
        <f t="shared" si="35"/>
        <v>53281.799598658828</v>
      </c>
      <c r="G276" s="16">
        <f t="shared" si="31"/>
        <v>11412852.7854084</v>
      </c>
      <c r="H276" s="18">
        <f t="shared" si="32"/>
        <v>80463.627816152337</v>
      </c>
    </row>
    <row r="277" spans="1:9" s="26" customFormat="1" ht="16.2" x14ac:dyDescent="0.35">
      <c r="A277" s="15">
        <v>22</v>
      </c>
      <c r="B277" s="16" t="s">
        <v>21</v>
      </c>
      <c r="C277" s="17">
        <f t="shared" si="30"/>
        <v>222007.49832774512</v>
      </c>
      <c r="D277" s="16">
        <f t="shared" si="33"/>
        <v>26640.899799329414</v>
      </c>
      <c r="E277" s="16">
        <f t="shared" si="34"/>
        <v>26640.899799329414</v>
      </c>
      <c r="F277" s="16">
        <f t="shared" si="35"/>
        <v>53281.799598658828</v>
      </c>
      <c r="G277" s="16">
        <f t="shared" si="31"/>
        <v>11466134.585007058</v>
      </c>
      <c r="H277" s="18">
        <f t="shared" si="32"/>
        <v>80841.040563309507</v>
      </c>
    </row>
    <row r="278" spans="1:9" s="26" customFormat="1" ht="16.2" x14ac:dyDescent="0.35">
      <c r="A278" s="15">
        <v>22</v>
      </c>
      <c r="B278" s="16" t="s">
        <v>22</v>
      </c>
      <c r="C278" s="17">
        <f t="shared" si="30"/>
        <v>222007.49832774512</v>
      </c>
      <c r="D278" s="16">
        <f t="shared" si="33"/>
        <v>26640.899799329414</v>
      </c>
      <c r="E278" s="16">
        <f t="shared" si="34"/>
        <v>26640.899799329414</v>
      </c>
      <c r="F278" s="16">
        <f t="shared" si="35"/>
        <v>53281.799598658828</v>
      </c>
      <c r="G278" s="16">
        <f t="shared" si="31"/>
        <v>11519416.384605717</v>
      </c>
      <c r="H278" s="18">
        <f t="shared" si="32"/>
        <v>81218.453310466677</v>
      </c>
    </row>
    <row r="279" spans="1:9" s="26" customFormat="1" ht="16.2" x14ac:dyDescent="0.35">
      <c r="A279" s="15">
        <v>22</v>
      </c>
      <c r="B279" s="16" t="s">
        <v>23</v>
      </c>
      <c r="C279" s="17">
        <f t="shared" si="30"/>
        <v>222007.49832774512</v>
      </c>
      <c r="D279" s="16">
        <f t="shared" si="33"/>
        <v>26640.899799329414</v>
      </c>
      <c r="E279" s="16">
        <f t="shared" si="34"/>
        <v>26640.899799329414</v>
      </c>
      <c r="F279" s="16">
        <f t="shared" si="35"/>
        <v>53281.799598658828</v>
      </c>
      <c r="G279" s="16">
        <f t="shared" si="31"/>
        <v>11572698.184204375</v>
      </c>
      <c r="H279" s="18">
        <f t="shared" si="32"/>
        <v>81595.866057623833</v>
      </c>
    </row>
    <row r="280" spans="1:9" s="26" customFormat="1" ht="16.2" x14ac:dyDescent="0.35">
      <c r="A280" s="15">
        <v>22</v>
      </c>
      <c r="B280" s="16" t="s">
        <v>24</v>
      </c>
      <c r="C280" s="17">
        <f t="shared" si="30"/>
        <v>222007.49832774512</v>
      </c>
      <c r="D280" s="16">
        <f t="shared" si="33"/>
        <v>26640.899799329414</v>
      </c>
      <c r="E280" s="16">
        <f t="shared" si="34"/>
        <v>26640.899799329414</v>
      </c>
      <c r="F280" s="16">
        <f t="shared" si="35"/>
        <v>53281.799598658828</v>
      </c>
      <c r="G280" s="16">
        <f t="shared" si="31"/>
        <v>11625979.983803034</v>
      </c>
      <c r="H280" s="18">
        <f t="shared" si="32"/>
        <v>81973.278804781003</v>
      </c>
    </row>
    <row r="281" spans="1:9" s="26" customFormat="1" ht="16.2" x14ac:dyDescent="0.35">
      <c r="A281" s="15">
        <v>22</v>
      </c>
      <c r="B281" s="16" t="s">
        <v>25</v>
      </c>
      <c r="C281" s="17">
        <f t="shared" si="30"/>
        <v>222007.49832774512</v>
      </c>
      <c r="D281" s="16">
        <f t="shared" si="33"/>
        <v>26640.899799329414</v>
      </c>
      <c r="E281" s="16">
        <f t="shared" si="34"/>
        <v>26640.899799329414</v>
      </c>
      <c r="F281" s="16">
        <f t="shared" si="35"/>
        <v>53281.799598658828</v>
      </c>
      <c r="G281" s="16">
        <f t="shared" si="31"/>
        <v>11679261.783401692</v>
      </c>
      <c r="H281" s="18">
        <f t="shared" si="32"/>
        <v>82350.691551938158</v>
      </c>
    </row>
    <row r="282" spans="1:9" s="26" customFormat="1" ht="16.8" thickBot="1" x14ac:dyDescent="0.4">
      <c r="A282" s="19">
        <v>22</v>
      </c>
      <c r="B282" s="20" t="s">
        <v>26</v>
      </c>
      <c r="C282" s="21">
        <f t="shared" si="30"/>
        <v>222007.49832774512</v>
      </c>
      <c r="D282" s="20">
        <f t="shared" si="33"/>
        <v>26640.899799329414</v>
      </c>
      <c r="E282" s="20">
        <f t="shared" si="34"/>
        <v>26640.899799329414</v>
      </c>
      <c r="F282" s="20">
        <f t="shared" si="35"/>
        <v>53281.799598658828</v>
      </c>
      <c r="G282" s="22">
        <f>IF(A282&lt;=($E$7-$E$5),(G281+F282+SUM(H271:H282)),0)</f>
        <v>12700371.593277123</v>
      </c>
      <c r="H282" s="23">
        <f t="shared" si="32"/>
        <v>82728.104299095328</v>
      </c>
      <c r="I282" s="29"/>
    </row>
    <row r="283" spans="1:9" s="26" customFormat="1" ht="15" customHeight="1" x14ac:dyDescent="0.35">
      <c r="A283" s="11">
        <v>23</v>
      </c>
      <c r="B283" s="12" t="s">
        <v>15</v>
      </c>
      <c r="C283" s="13">
        <f t="shared" ref="C283:C346" si="36">IF(A283&lt;=($E$7-$E$5),IF($E$15="yes",$E$13,$E$11*(1+$E$9)^(A283-1)),0)</f>
        <v>244208.24816051967</v>
      </c>
      <c r="D283" s="12">
        <f t="shared" si="33"/>
        <v>29304.98977926236</v>
      </c>
      <c r="E283" s="12">
        <f t="shared" si="34"/>
        <v>29304.98977926236</v>
      </c>
      <c r="F283" s="12">
        <f t="shared" si="35"/>
        <v>58609.979558524719</v>
      </c>
      <c r="G283" s="12">
        <f t="shared" si="31"/>
        <v>12758981.572835648</v>
      </c>
      <c r="H283" s="14">
        <f t="shared" si="32"/>
        <v>89960.96545237962</v>
      </c>
    </row>
    <row r="284" spans="1:9" s="26" customFormat="1" ht="16.2" x14ac:dyDescent="0.35">
      <c r="A284" s="15">
        <v>23</v>
      </c>
      <c r="B284" s="16" t="s">
        <v>16</v>
      </c>
      <c r="C284" s="17">
        <f t="shared" si="36"/>
        <v>244208.24816051967</v>
      </c>
      <c r="D284" s="16">
        <f t="shared" si="33"/>
        <v>29304.98977926236</v>
      </c>
      <c r="E284" s="16">
        <f t="shared" si="34"/>
        <v>29304.98977926236</v>
      </c>
      <c r="F284" s="16">
        <f t="shared" si="35"/>
        <v>58609.979558524719</v>
      </c>
      <c r="G284" s="16">
        <f t="shared" si="31"/>
        <v>12817591.552394174</v>
      </c>
      <c r="H284" s="18">
        <f t="shared" si="32"/>
        <v>90376.119474252511</v>
      </c>
    </row>
    <row r="285" spans="1:9" s="26" customFormat="1" ht="16.2" x14ac:dyDescent="0.35">
      <c r="A285" s="15">
        <v>23</v>
      </c>
      <c r="B285" s="16" t="s">
        <v>17</v>
      </c>
      <c r="C285" s="17">
        <f t="shared" si="36"/>
        <v>244208.24816051967</v>
      </c>
      <c r="D285" s="16">
        <f t="shared" si="33"/>
        <v>29304.98977926236</v>
      </c>
      <c r="E285" s="16">
        <f t="shared" si="34"/>
        <v>29304.98977926236</v>
      </c>
      <c r="F285" s="16">
        <f t="shared" si="35"/>
        <v>58609.979558524719</v>
      </c>
      <c r="G285" s="16">
        <f t="shared" si="31"/>
        <v>12876201.5319527</v>
      </c>
      <c r="H285" s="18">
        <f t="shared" si="32"/>
        <v>90791.273496125403</v>
      </c>
    </row>
    <row r="286" spans="1:9" s="26" customFormat="1" ht="16.2" x14ac:dyDescent="0.35">
      <c r="A286" s="15">
        <v>23</v>
      </c>
      <c r="B286" s="16" t="s">
        <v>18</v>
      </c>
      <c r="C286" s="17">
        <f t="shared" si="36"/>
        <v>244208.24816051967</v>
      </c>
      <c r="D286" s="16">
        <f t="shared" si="33"/>
        <v>29304.98977926236</v>
      </c>
      <c r="E286" s="16">
        <f t="shared" si="34"/>
        <v>29304.98977926236</v>
      </c>
      <c r="F286" s="16">
        <f t="shared" si="35"/>
        <v>58609.979558524719</v>
      </c>
      <c r="G286" s="16">
        <f t="shared" si="31"/>
        <v>12934811.511511225</v>
      </c>
      <c r="H286" s="18">
        <f t="shared" si="32"/>
        <v>91206.427517998294</v>
      </c>
    </row>
    <row r="287" spans="1:9" s="26" customFormat="1" ht="16.2" x14ac:dyDescent="0.35">
      <c r="A287" s="15">
        <v>23</v>
      </c>
      <c r="B287" s="16" t="s">
        <v>19</v>
      </c>
      <c r="C287" s="17">
        <f t="shared" si="36"/>
        <v>244208.24816051967</v>
      </c>
      <c r="D287" s="16">
        <f t="shared" si="33"/>
        <v>29304.98977926236</v>
      </c>
      <c r="E287" s="16">
        <f t="shared" si="34"/>
        <v>29304.98977926236</v>
      </c>
      <c r="F287" s="16">
        <f t="shared" si="35"/>
        <v>58609.979558524719</v>
      </c>
      <c r="G287" s="16">
        <f t="shared" si="31"/>
        <v>12993421.491069751</v>
      </c>
      <c r="H287" s="18">
        <f t="shared" si="32"/>
        <v>91621.581539871186</v>
      </c>
    </row>
    <row r="288" spans="1:9" s="26" customFormat="1" ht="16.2" x14ac:dyDescent="0.35">
      <c r="A288" s="15">
        <v>23</v>
      </c>
      <c r="B288" s="16" t="s">
        <v>20</v>
      </c>
      <c r="C288" s="17">
        <f t="shared" si="36"/>
        <v>244208.24816051967</v>
      </c>
      <c r="D288" s="16">
        <f t="shared" si="33"/>
        <v>29304.98977926236</v>
      </c>
      <c r="E288" s="16">
        <f t="shared" si="34"/>
        <v>29304.98977926236</v>
      </c>
      <c r="F288" s="16">
        <f t="shared" si="35"/>
        <v>58609.979558524719</v>
      </c>
      <c r="G288" s="16">
        <f t="shared" si="31"/>
        <v>13052031.470628276</v>
      </c>
      <c r="H288" s="18">
        <f t="shared" si="32"/>
        <v>92036.735561744077</v>
      </c>
    </row>
    <row r="289" spans="1:9" s="26" customFormat="1" ht="16.2" x14ac:dyDescent="0.35">
      <c r="A289" s="15">
        <v>23</v>
      </c>
      <c r="B289" s="16" t="s">
        <v>21</v>
      </c>
      <c r="C289" s="17">
        <f t="shared" si="36"/>
        <v>244208.24816051967</v>
      </c>
      <c r="D289" s="16">
        <f t="shared" si="33"/>
        <v>29304.98977926236</v>
      </c>
      <c r="E289" s="16">
        <f t="shared" si="34"/>
        <v>29304.98977926236</v>
      </c>
      <c r="F289" s="16">
        <f t="shared" si="35"/>
        <v>58609.979558524719</v>
      </c>
      <c r="G289" s="16">
        <f t="shared" si="31"/>
        <v>13110641.450186802</v>
      </c>
      <c r="H289" s="18">
        <f t="shared" si="32"/>
        <v>92451.889583616969</v>
      </c>
    </row>
    <row r="290" spans="1:9" s="26" customFormat="1" ht="16.2" x14ac:dyDescent="0.35">
      <c r="A290" s="15">
        <v>23</v>
      </c>
      <c r="B290" s="16" t="s">
        <v>22</v>
      </c>
      <c r="C290" s="17">
        <f t="shared" si="36"/>
        <v>244208.24816051967</v>
      </c>
      <c r="D290" s="16">
        <f t="shared" si="33"/>
        <v>29304.98977926236</v>
      </c>
      <c r="E290" s="16">
        <f t="shared" si="34"/>
        <v>29304.98977926236</v>
      </c>
      <c r="F290" s="16">
        <f t="shared" si="35"/>
        <v>58609.979558524719</v>
      </c>
      <c r="G290" s="16">
        <f t="shared" si="31"/>
        <v>13169251.429745328</v>
      </c>
      <c r="H290" s="18">
        <f t="shared" si="32"/>
        <v>92867.04360548986</v>
      </c>
    </row>
    <row r="291" spans="1:9" s="26" customFormat="1" ht="16.2" x14ac:dyDescent="0.35">
      <c r="A291" s="15">
        <v>23</v>
      </c>
      <c r="B291" s="16" t="s">
        <v>23</v>
      </c>
      <c r="C291" s="17">
        <f t="shared" si="36"/>
        <v>244208.24816051967</v>
      </c>
      <c r="D291" s="16">
        <f t="shared" si="33"/>
        <v>29304.98977926236</v>
      </c>
      <c r="E291" s="16">
        <f t="shared" si="34"/>
        <v>29304.98977926236</v>
      </c>
      <c r="F291" s="16">
        <f t="shared" si="35"/>
        <v>58609.979558524719</v>
      </c>
      <c r="G291" s="16">
        <f t="shared" si="31"/>
        <v>13227861.409303853</v>
      </c>
      <c r="H291" s="18">
        <f t="shared" si="32"/>
        <v>93282.197627362752</v>
      </c>
    </row>
    <row r="292" spans="1:9" s="26" customFormat="1" ht="16.2" x14ac:dyDescent="0.35">
      <c r="A292" s="15">
        <v>23</v>
      </c>
      <c r="B292" s="16" t="s">
        <v>24</v>
      </c>
      <c r="C292" s="17">
        <f t="shared" si="36"/>
        <v>244208.24816051967</v>
      </c>
      <c r="D292" s="16">
        <f t="shared" si="33"/>
        <v>29304.98977926236</v>
      </c>
      <c r="E292" s="16">
        <f t="shared" si="34"/>
        <v>29304.98977926236</v>
      </c>
      <c r="F292" s="16">
        <f t="shared" si="35"/>
        <v>58609.979558524719</v>
      </c>
      <c r="G292" s="16">
        <f t="shared" si="31"/>
        <v>13286471.388862379</v>
      </c>
      <c r="H292" s="18">
        <f t="shared" si="32"/>
        <v>93697.351649235628</v>
      </c>
    </row>
    <row r="293" spans="1:9" s="26" customFormat="1" ht="16.2" x14ac:dyDescent="0.35">
      <c r="A293" s="15">
        <v>23</v>
      </c>
      <c r="B293" s="16" t="s">
        <v>25</v>
      </c>
      <c r="C293" s="17">
        <f t="shared" si="36"/>
        <v>244208.24816051967</v>
      </c>
      <c r="D293" s="16">
        <f t="shared" si="33"/>
        <v>29304.98977926236</v>
      </c>
      <c r="E293" s="16">
        <f t="shared" si="34"/>
        <v>29304.98977926236</v>
      </c>
      <c r="F293" s="16">
        <f t="shared" si="35"/>
        <v>58609.979558524719</v>
      </c>
      <c r="G293" s="16">
        <f t="shared" si="31"/>
        <v>13345081.368420905</v>
      </c>
      <c r="H293" s="18">
        <f t="shared" si="32"/>
        <v>94112.50567110852</v>
      </c>
    </row>
    <row r="294" spans="1:9" s="26" customFormat="1" ht="16.8" thickBot="1" x14ac:dyDescent="0.4">
      <c r="A294" s="19">
        <v>23</v>
      </c>
      <c r="B294" s="20" t="s">
        <v>26</v>
      </c>
      <c r="C294" s="21">
        <f t="shared" si="36"/>
        <v>244208.24816051967</v>
      </c>
      <c r="D294" s="20">
        <f t="shared" si="33"/>
        <v>29304.98977926236</v>
      </c>
      <c r="E294" s="20">
        <f t="shared" si="34"/>
        <v>29304.98977926236</v>
      </c>
      <c r="F294" s="20">
        <f t="shared" si="35"/>
        <v>58609.979558524719</v>
      </c>
      <c r="G294" s="22">
        <f>IF(A294&lt;=($E$7-$E$5),(G293+F294+SUM(H283:H294)),0)</f>
        <v>14510623.098851597</v>
      </c>
      <c r="H294" s="23">
        <f t="shared" si="32"/>
        <v>94527.659692981411</v>
      </c>
      <c r="I294" s="29"/>
    </row>
    <row r="295" spans="1:9" s="26" customFormat="1" ht="15" customHeight="1" x14ac:dyDescent="0.35">
      <c r="A295" s="11">
        <v>24</v>
      </c>
      <c r="B295" s="12" t="s">
        <v>15</v>
      </c>
      <c r="C295" s="13">
        <f t="shared" si="36"/>
        <v>268629.07297657168</v>
      </c>
      <c r="D295" s="12">
        <f t="shared" si="33"/>
        <v>32235.488757188599</v>
      </c>
      <c r="E295" s="12">
        <f t="shared" si="34"/>
        <v>32235.488757188599</v>
      </c>
      <c r="F295" s="12">
        <f t="shared" si="35"/>
        <v>64470.977514377199</v>
      </c>
      <c r="G295" s="12">
        <f t="shared" ref="G295:G358" si="37">IF(A295&lt;=($E$7-$E$5),(G294+F295),0)</f>
        <v>14575094.076365974</v>
      </c>
      <c r="H295" s="14">
        <f t="shared" ref="H295:H358" si="38">IF(A295&lt;=($E$7-$E$5),($I$9/12)*G294)</f>
        <v>102783.58028353215</v>
      </c>
    </row>
    <row r="296" spans="1:9" s="26" customFormat="1" ht="16.2" x14ac:dyDescent="0.35">
      <c r="A296" s="15">
        <v>24</v>
      </c>
      <c r="B296" s="16" t="s">
        <v>16</v>
      </c>
      <c r="C296" s="17">
        <f t="shared" si="36"/>
        <v>268629.07297657168</v>
      </c>
      <c r="D296" s="16">
        <f t="shared" si="33"/>
        <v>32235.488757188599</v>
      </c>
      <c r="E296" s="16">
        <f t="shared" si="34"/>
        <v>32235.488757188599</v>
      </c>
      <c r="F296" s="16">
        <f t="shared" si="35"/>
        <v>64470.977514377199</v>
      </c>
      <c r="G296" s="16">
        <f t="shared" si="37"/>
        <v>14639565.053880351</v>
      </c>
      <c r="H296" s="18">
        <f t="shared" si="38"/>
        <v>103240.24970759232</v>
      </c>
    </row>
    <row r="297" spans="1:9" s="26" customFormat="1" ht="16.2" x14ac:dyDescent="0.35">
      <c r="A297" s="15">
        <v>24</v>
      </c>
      <c r="B297" s="16" t="s">
        <v>17</v>
      </c>
      <c r="C297" s="17">
        <f t="shared" si="36"/>
        <v>268629.07297657168</v>
      </c>
      <c r="D297" s="16">
        <f t="shared" si="33"/>
        <v>32235.488757188599</v>
      </c>
      <c r="E297" s="16">
        <f t="shared" si="34"/>
        <v>32235.488757188599</v>
      </c>
      <c r="F297" s="16">
        <f t="shared" si="35"/>
        <v>64470.977514377199</v>
      </c>
      <c r="G297" s="16">
        <f t="shared" si="37"/>
        <v>14704036.031394728</v>
      </c>
      <c r="H297" s="18">
        <f t="shared" si="38"/>
        <v>103696.9191316525</v>
      </c>
    </row>
    <row r="298" spans="1:9" s="26" customFormat="1" ht="16.2" x14ac:dyDescent="0.35">
      <c r="A298" s="15">
        <v>24</v>
      </c>
      <c r="B298" s="16" t="s">
        <v>18</v>
      </c>
      <c r="C298" s="17">
        <f t="shared" si="36"/>
        <v>268629.07297657168</v>
      </c>
      <c r="D298" s="16">
        <f t="shared" si="33"/>
        <v>32235.488757188599</v>
      </c>
      <c r="E298" s="16">
        <f t="shared" si="34"/>
        <v>32235.488757188599</v>
      </c>
      <c r="F298" s="16">
        <f t="shared" si="35"/>
        <v>64470.977514377199</v>
      </c>
      <c r="G298" s="16">
        <f t="shared" si="37"/>
        <v>14768507.008909104</v>
      </c>
      <c r="H298" s="18">
        <f t="shared" si="38"/>
        <v>104153.58855571266</v>
      </c>
    </row>
    <row r="299" spans="1:9" s="26" customFormat="1" ht="16.2" x14ac:dyDescent="0.35">
      <c r="A299" s="15">
        <v>24</v>
      </c>
      <c r="B299" s="16" t="s">
        <v>19</v>
      </c>
      <c r="C299" s="17">
        <f t="shared" si="36"/>
        <v>268629.07297657168</v>
      </c>
      <c r="D299" s="16">
        <f t="shared" si="33"/>
        <v>32235.488757188599</v>
      </c>
      <c r="E299" s="16">
        <f t="shared" si="34"/>
        <v>32235.488757188599</v>
      </c>
      <c r="F299" s="16">
        <f t="shared" si="35"/>
        <v>64470.977514377199</v>
      </c>
      <c r="G299" s="16">
        <f t="shared" si="37"/>
        <v>14832977.986423481</v>
      </c>
      <c r="H299" s="18">
        <f t="shared" si="38"/>
        <v>104610.25797977282</v>
      </c>
    </row>
    <row r="300" spans="1:9" s="26" customFormat="1" ht="16.2" x14ac:dyDescent="0.35">
      <c r="A300" s="15">
        <v>24</v>
      </c>
      <c r="B300" s="16" t="s">
        <v>20</v>
      </c>
      <c r="C300" s="17">
        <f t="shared" si="36"/>
        <v>268629.07297657168</v>
      </c>
      <c r="D300" s="16">
        <f t="shared" si="33"/>
        <v>32235.488757188599</v>
      </c>
      <c r="E300" s="16">
        <f t="shared" si="34"/>
        <v>32235.488757188599</v>
      </c>
      <c r="F300" s="16">
        <f t="shared" si="35"/>
        <v>64470.977514377199</v>
      </c>
      <c r="G300" s="16">
        <f t="shared" si="37"/>
        <v>14897448.963937858</v>
      </c>
      <c r="H300" s="18">
        <f t="shared" si="38"/>
        <v>105066.927403833</v>
      </c>
    </row>
    <row r="301" spans="1:9" s="26" customFormat="1" ht="16.2" x14ac:dyDescent="0.35">
      <c r="A301" s="15">
        <v>24</v>
      </c>
      <c r="B301" s="16" t="s">
        <v>21</v>
      </c>
      <c r="C301" s="17">
        <f t="shared" si="36"/>
        <v>268629.07297657168</v>
      </c>
      <c r="D301" s="16">
        <f t="shared" si="33"/>
        <v>32235.488757188599</v>
      </c>
      <c r="E301" s="16">
        <f t="shared" si="34"/>
        <v>32235.488757188599</v>
      </c>
      <c r="F301" s="16">
        <f t="shared" si="35"/>
        <v>64470.977514377199</v>
      </c>
      <c r="G301" s="16">
        <f t="shared" si="37"/>
        <v>14961919.941452235</v>
      </c>
      <c r="H301" s="18">
        <f t="shared" si="38"/>
        <v>105523.59682789317</v>
      </c>
    </row>
    <row r="302" spans="1:9" s="26" customFormat="1" ht="16.2" x14ac:dyDescent="0.35">
      <c r="A302" s="15">
        <v>24</v>
      </c>
      <c r="B302" s="16" t="s">
        <v>22</v>
      </c>
      <c r="C302" s="17">
        <f t="shared" si="36"/>
        <v>268629.07297657168</v>
      </c>
      <c r="D302" s="16">
        <f t="shared" si="33"/>
        <v>32235.488757188599</v>
      </c>
      <c r="E302" s="16">
        <f t="shared" si="34"/>
        <v>32235.488757188599</v>
      </c>
      <c r="F302" s="16">
        <f t="shared" si="35"/>
        <v>64470.977514377199</v>
      </c>
      <c r="G302" s="16">
        <f t="shared" si="37"/>
        <v>15026390.918966612</v>
      </c>
      <c r="H302" s="18">
        <f t="shared" si="38"/>
        <v>105980.26625195333</v>
      </c>
    </row>
    <row r="303" spans="1:9" s="26" customFormat="1" ht="16.2" x14ac:dyDescent="0.35">
      <c r="A303" s="15">
        <v>24</v>
      </c>
      <c r="B303" s="16" t="s">
        <v>23</v>
      </c>
      <c r="C303" s="17">
        <f t="shared" si="36"/>
        <v>268629.07297657168</v>
      </c>
      <c r="D303" s="16">
        <f t="shared" si="33"/>
        <v>32235.488757188599</v>
      </c>
      <c r="E303" s="16">
        <f t="shared" si="34"/>
        <v>32235.488757188599</v>
      </c>
      <c r="F303" s="16">
        <f t="shared" si="35"/>
        <v>64470.977514377199</v>
      </c>
      <c r="G303" s="16">
        <f t="shared" si="37"/>
        <v>15090861.896480989</v>
      </c>
      <c r="H303" s="18">
        <f t="shared" si="38"/>
        <v>106436.93567601351</v>
      </c>
    </row>
    <row r="304" spans="1:9" s="26" customFormat="1" ht="16.2" x14ac:dyDescent="0.35">
      <c r="A304" s="15">
        <v>24</v>
      </c>
      <c r="B304" s="16" t="s">
        <v>24</v>
      </c>
      <c r="C304" s="17">
        <f t="shared" si="36"/>
        <v>268629.07297657168</v>
      </c>
      <c r="D304" s="16">
        <f t="shared" si="33"/>
        <v>32235.488757188599</v>
      </c>
      <c r="E304" s="16">
        <f t="shared" si="34"/>
        <v>32235.488757188599</v>
      </c>
      <c r="F304" s="16">
        <f t="shared" si="35"/>
        <v>64470.977514377199</v>
      </c>
      <c r="G304" s="16">
        <f t="shared" si="37"/>
        <v>15155332.873995366</v>
      </c>
      <c r="H304" s="18">
        <f t="shared" si="38"/>
        <v>106893.60510007368</v>
      </c>
    </row>
    <row r="305" spans="1:9" s="26" customFormat="1" ht="16.2" x14ac:dyDescent="0.35">
      <c r="A305" s="15">
        <v>24</v>
      </c>
      <c r="B305" s="16" t="s">
        <v>25</v>
      </c>
      <c r="C305" s="17">
        <f t="shared" si="36"/>
        <v>268629.07297657168</v>
      </c>
      <c r="D305" s="16">
        <f t="shared" si="33"/>
        <v>32235.488757188599</v>
      </c>
      <c r="E305" s="16">
        <f t="shared" si="34"/>
        <v>32235.488757188599</v>
      </c>
      <c r="F305" s="16">
        <f t="shared" si="35"/>
        <v>64470.977514377199</v>
      </c>
      <c r="G305" s="16">
        <f t="shared" si="37"/>
        <v>15219803.851509742</v>
      </c>
      <c r="H305" s="18">
        <f t="shared" si="38"/>
        <v>107350.27452413384</v>
      </c>
    </row>
    <row r="306" spans="1:9" s="26" customFormat="1" ht="16.8" thickBot="1" x14ac:dyDescent="0.4">
      <c r="A306" s="19">
        <v>24</v>
      </c>
      <c r="B306" s="20" t="s">
        <v>26</v>
      </c>
      <c r="C306" s="21">
        <f t="shared" si="36"/>
        <v>268629.07297657168</v>
      </c>
      <c r="D306" s="20">
        <f t="shared" si="33"/>
        <v>32235.488757188599</v>
      </c>
      <c r="E306" s="20">
        <f t="shared" si="34"/>
        <v>32235.488757188599</v>
      </c>
      <c r="F306" s="20">
        <f t="shared" si="35"/>
        <v>64470.977514377199</v>
      </c>
      <c r="G306" s="22">
        <f>IF(A306&lt;=($E$7-$E$5),(G305+F306+SUM(H295:H306)),0)</f>
        <v>16547817.974414475</v>
      </c>
      <c r="H306" s="23">
        <f t="shared" si="38"/>
        <v>107806.94394819402</v>
      </c>
      <c r="I306" s="29"/>
    </row>
    <row r="307" spans="1:9" s="26" customFormat="1" ht="15" customHeight="1" x14ac:dyDescent="0.35">
      <c r="A307" s="11">
        <v>25</v>
      </c>
      <c r="B307" s="12" t="s">
        <v>15</v>
      </c>
      <c r="C307" s="13">
        <f t="shared" si="36"/>
        <v>295491.98027422879</v>
      </c>
      <c r="D307" s="12">
        <f t="shared" si="33"/>
        <v>35459.03763290745</v>
      </c>
      <c r="E307" s="12">
        <f t="shared" si="34"/>
        <v>35459.03763290745</v>
      </c>
      <c r="F307" s="12">
        <f t="shared" si="35"/>
        <v>70918.075265814899</v>
      </c>
      <c r="G307" s="12">
        <f t="shared" si="37"/>
        <v>16618736.049680291</v>
      </c>
      <c r="H307" s="14">
        <f t="shared" si="38"/>
        <v>117213.71065210254</v>
      </c>
    </row>
    <row r="308" spans="1:9" s="26" customFormat="1" ht="16.2" x14ac:dyDescent="0.35">
      <c r="A308" s="15">
        <v>25</v>
      </c>
      <c r="B308" s="16" t="s">
        <v>16</v>
      </c>
      <c r="C308" s="17">
        <f t="shared" si="36"/>
        <v>295491.98027422879</v>
      </c>
      <c r="D308" s="16">
        <f t="shared" si="33"/>
        <v>35459.03763290745</v>
      </c>
      <c r="E308" s="16">
        <f t="shared" si="34"/>
        <v>35459.03763290745</v>
      </c>
      <c r="F308" s="16">
        <f t="shared" si="35"/>
        <v>70918.075265814899</v>
      </c>
      <c r="G308" s="16">
        <f t="shared" si="37"/>
        <v>16689654.124946106</v>
      </c>
      <c r="H308" s="18">
        <f t="shared" si="38"/>
        <v>117716.04701856873</v>
      </c>
    </row>
    <row r="309" spans="1:9" s="26" customFormat="1" ht="16.2" x14ac:dyDescent="0.35">
      <c r="A309" s="15">
        <v>25</v>
      </c>
      <c r="B309" s="16" t="s">
        <v>17</v>
      </c>
      <c r="C309" s="17">
        <f t="shared" si="36"/>
        <v>295491.98027422879</v>
      </c>
      <c r="D309" s="16">
        <f t="shared" si="33"/>
        <v>35459.03763290745</v>
      </c>
      <c r="E309" s="16">
        <f t="shared" si="34"/>
        <v>35459.03763290745</v>
      </c>
      <c r="F309" s="16">
        <f t="shared" si="35"/>
        <v>70918.075265814899</v>
      </c>
      <c r="G309" s="16">
        <f t="shared" si="37"/>
        <v>16760572.200211922</v>
      </c>
      <c r="H309" s="18">
        <f t="shared" si="38"/>
        <v>118218.38338503493</v>
      </c>
    </row>
    <row r="310" spans="1:9" s="26" customFormat="1" ht="16.2" x14ac:dyDescent="0.35">
      <c r="A310" s="15">
        <v>25</v>
      </c>
      <c r="B310" s="16" t="s">
        <v>18</v>
      </c>
      <c r="C310" s="17">
        <f t="shared" si="36"/>
        <v>295491.98027422879</v>
      </c>
      <c r="D310" s="16">
        <f t="shared" si="33"/>
        <v>35459.03763290745</v>
      </c>
      <c r="E310" s="16">
        <f t="shared" si="34"/>
        <v>35459.03763290745</v>
      </c>
      <c r="F310" s="16">
        <f t="shared" si="35"/>
        <v>70918.075265814899</v>
      </c>
      <c r="G310" s="16">
        <f t="shared" si="37"/>
        <v>16831490.275477737</v>
      </c>
      <c r="H310" s="18">
        <f t="shared" si="38"/>
        <v>118720.71975150112</v>
      </c>
    </row>
    <row r="311" spans="1:9" s="26" customFormat="1" ht="16.2" x14ac:dyDescent="0.35">
      <c r="A311" s="15">
        <v>25</v>
      </c>
      <c r="B311" s="16" t="s">
        <v>19</v>
      </c>
      <c r="C311" s="17">
        <f t="shared" si="36"/>
        <v>295491.98027422879</v>
      </c>
      <c r="D311" s="16">
        <f t="shared" si="33"/>
        <v>35459.03763290745</v>
      </c>
      <c r="E311" s="16">
        <f t="shared" si="34"/>
        <v>35459.03763290745</v>
      </c>
      <c r="F311" s="16">
        <f t="shared" si="35"/>
        <v>70918.075265814899</v>
      </c>
      <c r="G311" s="16">
        <f t="shared" si="37"/>
        <v>16902408.350743551</v>
      </c>
      <c r="H311" s="18">
        <f t="shared" si="38"/>
        <v>119223.05611796731</v>
      </c>
    </row>
    <row r="312" spans="1:9" s="26" customFormat="1" ht="16.2" x14ac:dyDescent="0.35">
      <c r="A312" s="15">
        <v>25</v>
      </c>
      <c r="B312" s="16" t="s">
        <v>20</v>
      </c>
      <c r="C312" s="17">
        <f t="shared" si="36"/>
        <v>295491.98027422879</v>
      </c>
      <c r="D312" s="16">
        <f t="shared" si="33"/>
        <v>35459.03763290745</v>
      </c>
      <c r="E312" s="16">
        <f t="shared" si="34"/>
        <v>35459.03763290745</v>
      </c>
      <c r="F312" s="16">
        <f t="shared" si="35"/>
        <v>70918.075265814899</v>
      </c>
      <c r="G312" s="16">
        <f t="shared" si="37"/>
        <v>16973326.426009364</v>
      </c>
      <c r="H312" s="18">
        <f t="shared" si="38"/>
        <v>119725.3924844335</v>
      </c>
    </row>
    <row r="313" spans="1:9" s="26" customFormat="1" ht="16.2" x14ac:dyDescent="0.35">
      <c r="A313" s="15">
        <v>25</v>
      </c>
      <c r="B313" s="16" t="s">
        <v>21</v>
      </c>
      <c r="C313" s="17">
        <f t="shared" si="36"/>
        <v>295491.98027422879</v>
      </c>
      <c r="D313" s="16">
        <f t="shared" si="33"/>
        <v>35459.03763290745</v>
      </c>
      <c r="E313" s="16">
        <f t="shared" si="34"/>
        <v>35459.03763290745</v>
      </c>
      <c r="F313" s="16">
        <f t="shared" si="35"/>
        <v>70918.075265814899</v>
      </c>
      <c r="G313" s="16">
        <f t="shared" si="37"/>
        <v>17044244.501275178</v>
      </c>
      <c r="H313" s="18">
        <f t="shared" si="38"/>
        <v>120227.72885089967</v>
      </c>
    </row>
    <row r="314" spans="1:9" s="26" customFormat="1" ht="16.2" x14ac:dyDescent="0.35">
      <c r="A314" s="15">
        <v>25</v>
      </c>
      <c r="B314" s="16" t="s">
        <v>22</v>
      </c>
      <c r="C314" s="17">
        <f t="shared" si="36"/>
        <v>295491.98027422879</v>
      </c>
      <c r="D314" s="16">
        <f t="shared" si="33"/>
        <v>35459.03763290745</v>
      </c>
      <c r="E314" s="16">
        <f t="shared" si="34"/>
        <v>35459.03763290745</v>
      </c>
      <c r="F314" s="16">
        <f t="shared" si="35"/>
        <v>70918.075265814899</v>
      </c>
      <c r="G314" s="16">
        <f t="shared" si="37"/>
        <v>17115162.576540992</v>
      </c>
      <c r="H314" s="18">
        <f t="shared" si="38"/>
        <v>120730.06521736586</v>
      </c>
    </row>
    <row r="315" spans="1:9" s="26" customFormat="1" ht="16.2" x14ac:dyDescent="0.35">
      <c r="A315" s="15">
        <v>25</v>
      </c>
      <c r="B315" s="16" t="s">
        <v>23</v>
      </c>
      <c r="C315" s="17">
        <f t="shared" si="36"/>
        <v>295491.98027422879</v>
      </c>
      <c r="D315" s="16">
        <f t="shared" si="33"/>
        <v>35459.03763290745</v>
      </c>
      <c r="E315" s="16">
        <f t="shared" si="34"/>
        <v>35459.03763290745</v>
      </c>
      <c r="F315" s="16">
        <f t="shared" si="35"/>
        <v>70918.075265814899</v>
      </c>
      <c r="G315" s="16">
        <f t="shared" si="37"/>
        <v>17186080.651806805</v>
      </c>
      <c r="H315" s="18">
        <f t="shared" si="38"/>
        <v>121232.40158383203</v>
      </c>
    </row>
    <row r="316" spans="1:9" s="26" customFormat="1" ht="16.2" x14ac:dyDescent="0.35">
      <c r="A316" s="15">
        <v>25</v>
      </c>
      <c r="B316" s="16" t="s">
        <v>24</v>
      </c>
      <c r="C316" s="17">
        <f t="shared" si="36"/>
        <v>295491.98027422879</v>
      </c>
      <c r="D316" s="16">
        <f t="shared" ref="D316:D374" si="39">C316*$I$5</f>
        <v>35459.03763290745</v>
      </c>
      <c r="E316" s="16">
        <f t="shared" ref="E316:E374" si="40">C316*$I$7</f>
        <v>35459.03763290745</v>
      </c>
      <c r="F316" s="16">
        <f t="shared" si="35"/>
        <v>70918.075265814899</v>
      </c>
      <c r="G316" s="16">
        <f t="shared" si="37"/>
        <v>17256998.727072619</v>
      </c>
      <c r="H316" s="18">
        <f t="shared" si="38"/>
        <v>121734.73795029821</v>
      </c>
    </row>
    <row r="317" spans="1:9" s="26" customFormat="1" ht="16.2" x14ac:dyDescent="0.35">
      <c r="A317" s="15">
        <v>25</v>
      </c>
      <c r="B317" s="16" t="s">
        <v>25</v>
      </c>
      <c r="C317" s="17">
        <f t="shared" si="36"/>
        <v>295491.98027422879</v>
      </c>
      <c r="D317" s="16">
        <f t="shared" si="39"/>
        <v>35459.03763290745</v>
      </c>
      <c r="E317" s="16">
        <f t="shared" si="40"/>
        <v>35459.03763290745</v>
      </c>
      <c r="F317" s="16">
        <f t="shared" si="35"/>
        <v>70918.075265814899</v>
      </c>
      <c r="G317" s="16">
        <f t="shared" si="37"/>
        <v>17327916.802338433</v>
      </c>
      <c r="H317" s="18">
        <f t="shared" si="38"/>
        <v>122237.0743167644</v>
      </c>
    </row>
    <row r="318" spans="1:9" s="26" customFormat="1" ht="16.8" thickBot="1" x14ac:dyDescent="0.4">
      <c r="A318" s="19">
        <v>25</v>
      </c>
      <c r="B318" s="20" t="s">
        <v>26</v>
      </c>
      <c r="C318" s="21">
        <f t="shared" si="36"/>
        <v>295491.98027422879</v>
      </c>
      <c r="D318" s="20">
        <f t="shared" si="39"/>
        <v>35459.03763290745</v>
      </c>
      <c r="E318" s="20">
        <f t="shared" si="40"/>
        <v>35459.03763290745</v>
      </c>
      <c r="F318" s="20">
        <f t="shared" si="35"/>
        <v>70918.075265814899</v>
      </c>
      <c r="G318" s="22">
        <f>IF(A318&lt;=($E$7-$E$5),(G317+F318+SUM(H307:H318)),0)</f>
        <v>18838553.605616245</v>
      </c>
      <c r="H318" s="23">
        <f t="shared" si="38"/>
        <v>122739.41068323057</v>
      </c>
      <c r="I318" s="29"/>
    </row>
    <row r="319" spans="1:9" s="26" customFormat="1" ht="15" customHeight="1" x14ac:dyDescent="0.35">
      <c r="A319" s="11">
        <v>26</v>
      </c>
      <c r="B319" s="12" t="s">
        <v>15</v>
      </c>
      <c r="C319" s="13">
        <f t="shared" si="36"/>
        <v>325041.17830165173</v>
      </c>
      <c r="D319" s="12">
        <f t="shared" si="39"/>
        <v>39004.941396198206</v>
      </c>
      <c r="E319" s="12">
        <f t="shared" si="40"/>
        <v>39004.941396198206</v>
      </c>
      <c r="F319" s="12">
        <f t="shared" si="35"/>
        <v>78009.882792396413</v>
      </c>
      <c r="G319" s="12">
        <f t="shared" si="37"/>
        <v>18916563.48840864</v>
      </c>
      <c r="H319" s="14">
        <f t="shared" si="38"/>
        <v>133439.75470644841</v>
      </c>
    </row>
    <row r="320" spans="1:9" s="26" customFormat="1" ht="16.2" x14ac:dyDescent="0.35">
      <c r="A320" s="15">
        <v>26</v>
      </c>
      <c r="B320" s="16" t="s">
        <v>16</v>
      </c>
      <c r="C320" s="17">
        <f t="shared" si="36"/>
        <v>325041.17830165173</v>
      </c>
      <c r="D320" s="16">
        <f t="shared" si="39"/>
        <v>39004.941396198206</v>
      </c>
      <c r="E320" s="16">
        <f t="shared" si="40"/>
        <v>39004.941396198206</v>
      </c>
      <c r="F320" s="16">
        <f t="shared" si="35"/>
        <v>78009.882792396413</v>
      </c>
      <c r="G320" s="16">
        <f t="shared" si="37"/>
        <v>18994573.371201035</v>
      </c>
      <c r="H320" s="18">
        <f t="shared" si="38"/>
        <v>133992.32470956122</v>
      </c>
    </row>
    <row r="321" spans="1:9" s="26" customFormat="1" ht="16.2" x14ac:dyDescent="0.35">
      <c r="A321" s="15">
        <v>26</v>
      </c>
      <c r="B321" s="16" t="s">
        <v>17</v>
      </c>
      <c r="C321" s="17">
        <f t="shared" si="36"/>
        <v>325041.17830165173</v>
      </c>
      <c r="D321" s="16">
        <f t="shared" si="39"/>
        <v>39004.941396198206</v>
      </c>
      <c r="E321" s="16">
        <f t="shared" si="40"/>
        <v>39004.941396198206</v>
      </c>
      <c r="F321" s="16">
        <f t="shared" si="35"/>
        <v>78009.882792396413</v>
      </c>
      <c r="G321" s="16">
        <f t="shared" si="37"/>
        <v>19072583.253993429</v>
      </c>
      <c r="H321" s="18">
        <f t="shared" si="38"/>
        <v>134544.89471267399</v>
      </c>
    </row>
    <row r="322" spans="1:9" s="26" customFormat="1" ht="16.2" x14ac:dyDescent="0.35">
      <c r="A322" s="15">
        <v>26</v>
      </c>
      <c r="B322" s="16" t="s">
        <v>18</v>
      </c>
      <c r="C322" s="17">
        <f t="shared" si="36"/>
        <v>325041.17830165173</v>
      </c>
      <c r="D322" s="16">
        <f t="shared" si="39"/>
        <v>39004.941396198206</v>
      </c>
      <c r="E322" s="16">
        <f t="shared" si="40"/>
        <v>39004.941396198206</v>
      </c>
      <c r="F322" s="16">
        <f t="shared" si="35"/>
        <v>78009.882792396413</v>
      </c>
      <c r="G322" s="16">
        <f t="shared" si="37"/>
        <v>19150593.136785824</v>
      </c>
      <c r="H322" s="18">
        <f t="shared" si="38"/>
        <v>135097.4647157868</v>
      </c>
    </row>
    <row r="323" spans="1:9" s="26" customFormat="1" ht="16.2" x14ac:dyDescent="0.35">
      <c r="A323" s="15">
        <v>26</v>
      </c>
      <c r="B323" s="16" t="s">
        <v>19</v>
      </c>
      <c r="C323" s="17">
        <f t="shared" si="36"/>
        <v>325041.17830165173</v>
      </c>
      <c r="D323" s="16">
        <f t="shared" si="39"/>
        <v>39004.941396198206</v>
      </c>
      <c r="E323" s="16">
        <f t="shared" si="40"/>
        <v>39004.941396198206</v>
      </c>
      <c r="F323" s="16">
        <f t="shared" si="35"/>
        <v>78009.882792396413</v>
      </c>
      <c r="G323" s="16">
        <f t="shared" si="37"/>
        <v>19228603.019578218</v>
      </c>
      <c r="H323" s="18">
        <f t="shared" si="38"/>
        <v>135650.03471889961</v>
      </c>
    </row>
    <row r="324" spans="1:9" s="26" customFormat="1" ht="16.2" x14ac:dyDescent="0.35">
      <c r="A324" s="15">
        <v>26</v>
      </c>
      <c r="B324" s="16" t="s">
        <v>20</v>
      </c>
      <c r="C324" s="17">
        <f t="shared" si="36"/>
        <v>325041.17830165173</v>
      </c>
      <c r="D324" s="16">
        <f t="shared" si="39"/>
        <v>39004.941396198206</v>
      </c>
      <c r="E324" s="16">
        <f t="shared" si="40"/>
        <v>39004.941396198206</v>
      </c>
      <c r="F324" s="16">
        <f t="shared" si="35"/>
        <v>78009.882792396413</v>
      </c>
      <c r="G324" s="16">
        <f t="shared" si="37"/>
        <v>19306612.902370613</v>
      </c>
      <c r="H324" s="18">
        <f t="shared" si="38"/>
        <v>136202.60472201239</v>
      </c>
    </row>
    <row r="325" spans="1:9" s="26" customFormat="1" ht="16.2" x14ac:dyDescent="0.35">
      <c r="A325" s="15">
        <v>26</v>
      </c>
      <c r="B325" s="16" t="s">
        <v>21</v>
      </c>
      <c r="C325" s="17">
        <f t="shared" si="36"/>
        <v>325041.17830165173</v>
      </c>
      <c r="D325" s="16">
        <f t="shared" si="39"/>
        <v>39004.941396198206</v>
      </c>
      <c r="E325" s="16">
        <f t="shared" si="40"/>
        <v>39004.941396198206</v>
      </c>
      <c r="F325" s="16">
        <f t="shared" si="35"/>
        <v>78009.882792396413</v>
      </c>
      <c r="G325" s="16">
        <f t="shared" si="37"/>
        <v>19384622.785163008</v>
      </c>
      <c r="H325" s="18">
        <f t="shared" si="38"/>
        <v>136755.17472512519</v>
      </c>
    </row>
    <row r="326" spans="1:9" s="26" customFormat="1" ht="16.2" x14ac:dyDescent="0.35">
      <c r="A326" s="15">
        <v>26</v>
      </c>
      <c r="B326" s="16" t="s">
        <v>22</v>
      </c>
      <c r="C326" s="17">
        <f t="shared" si="36"/>
        <v>325041.17830165173</v>
      </c>
      <c r="D326" s="16">
        <f t="shared" si="39"/>
        <v>39004.941396198206</v>
      </c>
      <c r="E326" s="16">
        <f t="shared" si="40"/>
        <v>39004.941396198206</v>
      </c>
      <c r="F326" s="16">
        <f t="shared" si="35"/>
        <v>78009.882792396413</v>
      </c>
      <c r="G326" s="16">
        <f t="shared" si="37"/>
        <v>19462632.667955402</v>
      </c>
      <c r="H326" s="18">
        <f t="shared" si="38"/>
        <v>137307.74472823797</v>
      </c>
    </row>
    <row r="327" spans="1:9" s="26" customFormat="1" ht="16.2" x14ac:dyDescent="0.35">
      <c r="A327" s="15">
        <v>26</v>
      </c>
      <c r="B327" s="16" t="s">
        <v>23</v>
      </c>
      <c r="C327" s="17">
        <f t="shared" si="36"/>
        <v>325041.17830165173</v>
      </c>
      <c r="D327" s="16">
        <f t="shared" si="39"/>
        <v>39004.941396198206</v>
      </c>
      <c r="E327" s="16">
        <f t="shared" si="40"/>
        <v>39004.941396198206</v>
      </c>
      <c r="F327" s="16">
        <f t="shared" si="35"/>
        <v>78009.882792396413</v>
      </c>
      <c r="G327" s="16">
        <f t="shared" si="37"/>
        <v>19540642.550747797</v>
      </c>
      <c r="H327" s="18">
        <f t="shared" si="38"/>
        <v>137860.31473135078</v>
      </c>
    </row>
    <row r="328" spans="1:9" s="26" customFormat="1" ht="16.2" x14ac:dyDescent="0.35">
      <c r="A328" s="15">
        <v>26</v>
      </c>
      <c r="B328" s="16" t="s">
        <v>24</v>
      </c>
      <c r="C328" s="17">
        <f t="shared" si="36"/>
        <v>325041.17830165173</v>
      </c>
      <c r="D328" s="16">
        <f t="shared" si="39"/>
        <v>39004.941396198206</v>
      </c>
      <c r="E328" s="16">
        <f t="shared" si="40"/>
        <v>39004.941396198206</v>
      </c>
      <c r="F328" s="16">
        <f t="shared" si="35"/>
        <v>78009.882792396413</v>
      </c>
      <c r="G328" s="16">
        <f t="shared" si="37"/>
        <v>19618652.433540192</v>
      </c>
      <c r="H328" s="18">
        <f t="shared" si="38"/>
        <v>138412.88473446356</v>
      </c>
    </row>
    <row r="329" spans="1:9" s="26" customFormat="1" ht="16.2" x14ac:dyDescent="0.35">
      <c r="A329" s="15">
        <v>26</v>
      </c>
      <c r="B329" s="16" t="s">
        <v>25</v>
      </c>
      <c r="C329" s="17">
        <f t="shared" si="36"/>
        <v>325041.17830165173</v>
      </c>
      <c r="D329" s="16">
        <f t="shared" si="39"/>
        <v>39004.941396198206</v>
      </c>
      <c r="E329" s="16">
        <f t="shared" si="40"/>
        <v>39004.941396198206</v>
      </c>
      <c r="F329" s="16">
        <f t="shared" si="35"/>
        <v>78009.882792396413</v>
      </c>
      <c r="G329" s="16">
        <f t="shared" si="37"/>
        <v>19696662.316332586</v>
      </c>
      <c r="H329" s="18">
        <f t="shared" si="38"/>
        <v>138965.45473757637</v>
      </c>
    </row>
    <row r="330" spans="1:9" s="26" customFormat="1" ht="16.8" thickBot="1" x14ac:dyDescent="0.4">
      <c r="A330" s="19">
        <v>26</v>
      </c>
      <c r="B330" s="20" t="s">
        <v>26</v>
      </c>
      <c r="C330" s="21">
        <f t="shared" si="36"/>
        <v>325041.17830165173</v>
      </c>
      <c r="D330" s="20">
        <f t="shared" si="39"/>
        <v>39004.941396198206</v>
      </c>
      <c r="E330" s="20">
        <f t="shared" si="40"/>
        <v>39004.941396198206</v>
      </c>
      <c r="F330" s="20">
        <f t="shared" si="35"/>
        <v>78009.882792396413</v>
      </c>
      <c r="G330" s="22">
        <f>IF(A330&lt;=($E$7-$E$5),(G329+F330+SUM(H319:H330)),0)</f>
        <v>21412418.875807807</v>
      </c>
      <c r="H330" s="23">
        <f t="shared" si="38"/>
        <v>139518.02474068917</v>
      </c>
      <c r="I330" s="29"/>
    </row>
    <row r="331" spans="1:9" s="26" customFormat="1" ht="15" customHeight="1" x14ac:dyDescent="0.35">
      <c r="A331" s="11">
        <v>27</v>
      </c>
      <c r="B331" s="12" t="s">
        <v>15</v>
      </c>
      <c r="C331" s="13">
        <f t="shared" si="36"/>
        <v>357545.29613181693</v>
      </c>
      <c r="D331" s="12">
        <f t="shared" si="39"/>
        <v>42905.435535818033</v>
      </c>
      <c r="E331" s="12">
        <f t="shared" si="40"/>
        <v>42905.435535818033</v>
      </c>
      <c r="F331" s="12">
        <f t="shared" si="35"/>
        <v>85810.871071636066</v>
      </c>
      <c r="G331" s="12">
        <f t="shared" si="37"/>
        <v>21498229.746879444</v>
      </c>
      <c r="H331" s="14">
        <f t="shared" si="38"/>
        <v>151671.30037030531</v>
      </c>
    </row>
    <row r="332" spans="1:9" s="26" customFormat="1" ht="16.2" x14ac:dyDescent="0.35">
      <c r="A332" s="15">
        <v>27</v>
      </c>
      <c r="B332" s="16" t="s">
        <v>16</v>
      </c>
      <c r="C332" s="17">
        <f t="shared" si="36"/>
        <v>357545.29613181693</v>
      </c>
      <c r="D332" s="16">
        <f t="shared" si="39"/>
        <v>42905.435535818033</v>
      </c>
      <c r="E332" s="16">
        <f t="shared" si="40"/>
        <v>42905.435535818033</v>
      </c>
      <c r="F332" s="16">
        <f t="shared" si="35"/>
        <v>85810.871071636066</v>
      </c>
      <c r="G332" s="16">
        <f t="shared" si="37"/>
        <v>21584040.61795108</v>
      </c>
      <c r="H332" s="18">
        <f t="shared" si="38"/>
        <v>152279.1273737294</v>
      </c>
    </row>
    <row r="333" spans="1:9" s="26" customFormat="1" ht="16.2" x14ac:dyDescent="0.35">
      <c r="A333" s="15">
        <v>27</v>
      </c>
      <c r="B333" s="16" t="s">
        <v>17</v>
      </c>
      <c r="C333" s="17">
        <f t="shared" si="36"/>
        <v>357545.29613181693</v>
      </c>
      <c r="D333" s="16">
        <f t="shared" si="39"/>
        <v>42905.435535818033</v>
      </c>
      <c r="E333" s="16">
        <f t="shared" si="40"/>
        <v>42905.435535818033</v>
      </c>
      <c r="F333" s="16">
        <f t="shared" si="35"/>
        <v>85810.871071636066</v>
      </c>
      <c r="G333" s="16">
        <f t="shared" si="37"/>
        <v>21669851.489022717</v>
      </c>
      <c r="H333" s="18">
        <f t="shared" si="38"/>
        <v>152886.95437715351</v>
      </c>
    </row>
    <row r="334" spans="1:9" s="26" customFormat="1" ht="16.2" x14ac:dyDescent="0.35">
      <c r="A334" s="15">
        <v>27</v>
      </c>
      <c r="B334" s="16" t="s">
        <v>18</v>
      </c>
      <c r="C334" s="17">
        <f t="shared" si="36"/>
        <v>357545.29613181693</v>
      </c>
      <c r="D334" s="16">
        <f t="shared" si="39"/>
        <v>42905.435535818033</v>
      </c>
      <c r="E334" s="16">
        <f t="shared" si="40"/>
        <v>42905.435535818033</v>
      </c>
      <c r="F334" s="16">
        <f t="shared" si="35"/>
        <v>85810.871071636066</v>
      </c>
      <c r="G334" s="16">
        <f t="shared" si="37"/>
        <v>21755662.360094354</v>
      </c>
      <c r="H334" s="18">
        <f t="shared" si="38"/>
        <v>153494.78138057759</v>
      </c>
    </row>
    <row r="335" spans="1:9" s="26" customFormat="1" ht="16.2" x14ac:dyDescent="0.35">
      <c r="A335" s="15">
        <v>27</v>
      </c>
      <c r="B335" s="16" t="s">
        <v>19</v>
      </c>
      <c r="C335" s="17">
        <f t="shared" si="36"/>
        <v>357545.29613181693</v>
      </c>
      <c r="D335" s="16">
        <f t="shared" si="39"/>
        <v>42905.435535818033</v>
      </c>
      <c r="E335" s="16">
        <f t="shared" si="40"/>
        <v>42905.435535818033</v>
      </c>
      <c r="F335" s="16">
        <f t="shared" si="35"/>
        <v>85810.871071636066</v>
      </c>
      <c r="G335" s="16">
        <f t="shared" si="37"/>
        <v>21841473.23116599</v>
      </c>
      <c r="H335" s="18">
        <f t="shared" si="38"/>
        <v>154102.60838400168</v>
      </c>
    </row>
    <row r="336" spans="1:9" s="26" customFormat="1" ht="16.2" x14ac:dyDescent="0.35">
      <c r="A336" s="15">
        <v>27</v>
      </c>
      <c r="B336" s="16" t="s">
        <v>20</v>
      </c>
      <c r="C336" s="17">
        <f t="shared" si="36"/>
        <v>357545.29613181693</v>
      </c>
      <c r="D336" s="16">
        <f t="shared" si="39"/>
        <v>42905.435535818033</v>
      </c>
      <c r="E336" s="16">
        <f t="shared" si="40"/>
        <v>42905.435535818033</v>
      </c>
      <c r="F336" s="16">
        <f t="shared" si="35"/>
        <v>85810.871071636066</v>
      </c>
      <c r="G336" s="16">
        <f t="shared" si="37"/>
        <v>21927284.102237627</v>
      </c>
      <c r="H336" s="18">
        <f t="shared" si="38"/>
        <v>154710.43538742576</v>
      </c>
    </row>
    <row r="337" spans="1:9" s="26" customFormat="1" ht="16.2" x14ac:dyDescent="0.35">
      <c r="A337" s="15">
        <v>27</v>
      </c>
      <c r="B337" s="16" t="s">
        <v>21</v>
      </c>
      <c r="C337" s="17">
        <f t="shared" si="36"/>
        <v>357545.29613181693</v>
      </c>
      <c r="D337" s="16">
        <f t="shared" si="39"/>
        <v>42905.435535818033</v>
      </c>
      <c r="E337" s="16">
        <f t="shared" si="40"/>
        <v>42905.435535818033</v>
      </c>
      <c r="F337" s="16">
        <f t="shared" si="35"/>
        <v>85810.871071636066</v>
      </c>
      <c r="G337" s="16">
        <f t="shared" si="37"/>
        <v>22013094.973309264</v>
      </c>
      <c r="H337" s="18">
        <f t="shared" si="38"/>
        <v>155318.26239084988</v>
      </c>
    </row>
    <row r="338" spans="1:9" s="26" customFormat="1" ht="16.2" x14ac:dyDescent="0.35">
      <c r="A338" s="15">
        <v>27</v>
      </c>
      <c r="B338" s="16" t="s">
        <v>22</v>
      </c>
      <c r="C338" s="17">
        <f t="shared" si="36"/>
        <v>357545.29613181693</v>
      </c>
      <c r="D338" s="16">
        <f t="shared" si="39"/>
        <v>42905.435535818033</v>
      </c>
      <c r="E338" s="16">
        <f t="shared" si="40"/>
        <v>42905.435535818033</v>
      </c>
      <c r="F338" s="16">
        <f t="shared" si="35"/>
        <v>85810.871071636066</v>
      </c>
      <c r="G338" s="16">
        <f t="shared" si="37"/>
        <v>22098905.8443809</v>
      </c>
      <c r="H338" s="18">
        <f t="shared" si="38"/>
        <v>155926.08939427396</v>
      </c>
    </row>
    <row r="339" spans="1:9" s="26" customFormat="1" ht="16.2" x14ac:dyDescent="0.35">
      <c r="A339" s="15">
        <v>27</v>
      </c>
      <c r="B339" s="16" t="s">
        <v>23</v>
      </c>
      <c r="C339" s="17">
        <f t="shared" si="36"/>
        <v>357545.29613181693</v>
      </c>
      <c r="D339" s="16">
        <f t="shared" si="39"/>
        <v>42905.435535818033</v>
      </c>
      <c r="E339" s="16">
        <f t="shared" si="40"/>
        <v>42905.435535818033</v>
      </c>
      <c r="F339" s="16">
        <f t="shared" ref="F339:F402" si="41">D339+E339</f>
        <v>85810.871071636066</v>
      </c>
      <c r="G339" s="16">
        <f t="shared" si="37"/>
        <v>22184716.715452537</v>
      </c>
      <c r="H339" s="18">
        <f t="shared" si="38"/>
        <v>156533.91639769805</v>
      </c>
    </row>
    <row r="340" spans="1:9" s="26" customFormat="1" ht="16.2" x14ac:dyDescent="0.35">
      <c r="A340" s="15">
        <v>27</v>
      </c>
      <c r="B340" s="16" t="s">
        <v>24</v>
      </c>
      <c r="C340" s="17">
        <f t="shared" si="36"/>
        <v>357545.29613181693</v>
      </c>
      <c r="D340" s="16">
        <f t="shared" si="39"/>
        <v>42905.435535818033</v>
      </c>
      <c r="E340" s="16">
        <f t="shared" si="40"/>
        <v>42905.435535818033</v>
      </c>
      <c r="F340" s="16">
        <f t="shared" si="41"/>
        <v>85810.871071636066</v>
      </c>
      <c r="G340" s="16">
        <f t="shared" si="37"/>
        <v>22270527.586524174</v>
      </c>
      <c r="H340" s="18">
        <f t="shared" si="38"/>
        <v>157141.74340112213</v>
      </c>
    </row>
    <row r="341" spans="1:9" s="26" customFormat="1" ht="16.2" x14ac:dyDescent="0.35">
      <c r="A341" s="15">
        <v>27</v>
      </c>
      <c r="B341" s="16" t="s">
        <v>25</v>
      </c>
      <c r="C341" s="17">
        <f t="shared" si="36"/>
        <v>357545.29613181693</v>
      </c>
      <c r="D341" s="16">
        <f t="shared" si="39"/>
        <v>42905.435535818033</v>
      </c>
      <c r="E341" s="16">
        <f t="shared" si="40"/>
        <v>42905.435535818033</v>
      </c>
      <c r="F341" s="16">
        <f t="shared" si="41"/>
        <v>85810.871071636066</v>
      </c>
      <c r="G341" s="16">
        <f t="shared" si="37"/>
        <v>22356338.45759581</v>
      </c>
      <c r="H341" s="18">
        <f t="shared" si="38"/>
        <v>157749.57040454625</v>
      </c>
    </row>
    <row r="342" spans="1:9" s="26" customFormat="1" ht="16.8" thickBot="1" x14ac:dyDescent="0.4">
      <c r="A342" s="19">
        <v>27</v>
      </c>
      <c r="B342" s="20" t="s">
        <v>26</v>
      </c>
      <c r="C342" s="21">
        <f t="shared" si="36"/>
        <v>357545.29613181693</v>
      </c>
      <c r="D342" s="20">
        <f t="shared" si="39"/>
        <v>42905.435535818033</v>
      </c>
      <c r="E342" s="20">
        <f t="shared" si="40"/>
        <v>42905.435535818033</v>
      </c>
      <c r="F342" s="20">
        <f t="shared" si="41"/>
        <v>85810.871071636066</v>
      </c>
      <c r="G342" s="22">
        <f>IF(A342&lt;=($E$7-$E$5),(G341+F342+SUM(H331:H342)),0)</f>
        <v>24302321.515337102</v>
      </c>
      <c r="H342" s="23">
        <f t="shared" si="38"/>
        <v>158357.39740797033</v>
      </c>
      <c r="I342" s="29"/>
    </row>
    <row r="343" spans="1:9" s="26" customFormat="1" ht="15" customHeight="1" x14ac:dyDescent="0.35">
      <c r="A343" s="11">
        <v>28</v>
      </c>
      <c r="B343" s="12" t="s">
        <v>15</v>
      </c>
      <c r="C343" s="13">
        <f t="shared" si="36"/>
        <v>393299.8257449987</v>
      </c>
      <c r="D343" s="12">
        <f t="shared" si="39"/>
        <v>47195.979089399843</v>
      </c>
      <c r="E343" s="12">
        <f t="shared" si="40"/>
        <v>47195.979089399843</v>
      </c>
      <c r="F343" s="12">
        <f t="shared" si="41"/>
        <v>94391.958178799687</v>
      </c>
      <c r="G343" s="12">
        <f t="shared" si="37"/>
        <v>24396713.473515902</v>
      </c>
      <c r="H343" s="14">
        <f t="shared" si="38"/>
        <v>172141.44406697116</v>
      </c>
    </row>
    <row r="344" spans="1:9" s="26" customFormat="1" ht="16.2" x14ac:dyDescent="0.35">
      <c r="A344" s="15">
        <v>28</v>
      </c>
      <c r="B344" s="16" t="s">
        <v>16</v>
      </c>
      <c r="C344" s="17">
        <f t="shared" si="36"/>
        <v>393299.8257449987</v>
      </c>
      <c r="D344" s="16">
        <f t="shared" si="39"/>
        <v>47195.979089399843</v>
      </c>
      <c r="E344" s="16">
        <f t="shared" si="40"/>
        <v>47195.979089399843</v>
      </c>
      <c r="F344" s="16">
        <f t="shared" si="41"/>
        <v>94391.958178799687</v>
      </c>
      <c r="G344" s="16">
        <f t="shared" si="37"/>
        <v>24491105.431694701</v>
      </c>
      <c r="H344" s="18">
        <f t="shared" si="38"/>
        <v>172810.05377073764</v>
      </c>
    </row>
    <row r="345" spans="1:9" s="26" customFormat="1" ht="16.2" x14ac:dyDescent="0.35">
      <c r="A345" s="15">
        <v>28</v>
      </c>
      <c r="B345" s="16" t="s">
        <v>17</v>
      </c>
      <c r="C345" s="17">
        <f t="shared" si="36"/>
        <v>393299.8257449987</v>
      </c>
      <c r="D345" s="16">
        <f t="shared" si="39"/>
        <v>47195.979089399843</v>
      </c>
      <c r="E345" s="16">
        <f t="shared" si="40"/>
        <v>47195.979089399843</v>
      </c>
      <c r="F345" s="16">
        <f t="shared" si="41"/>
        <v>94391.958178799687</v>
      </c>
      <c r="G345" s="16">
        <f t="shared" si="37"/>
        <v>24585497.389873501</v>
      </c>
      <c r="H345" s="18">
        <f t="shared" si="38"/>
        <v>173478.66347450414</v>
      </c>
    </row>
    <row r="346" spans="1:9" s="26" customFormat="1" ht="16.2" x14ac:dyDescent="0.35">
      <c r="A346" s="15">
        <v>28</v>
      </c>
      <c r="B346" s="16" t="s">
        <v>18</v>
      </c>
      <c r="C346" s="17">
        <f t="shared" si="36"/>
        <v>393299.8257449987</v>
      </c>
      <c r="D346" s="16">
        <f t="shared" si="39"/>
        <v>47195.979089399843</v>
      </c>
      <c r="E346" s="16">
        <f t="shared" si="40"/>
        <v>47195.979089399843</v>
      </c>
      <c r="F346" s="16">
        <f t="shared" si="41"/>
        <v>94391.958178799687</v>
      </c>
      <c r="G346" s="16">
        <f t="shared" si="37"/>
        <v>24679889.348052301</v>
      </c>
      <c r="H346" s="18">
        <f t="shared" si="38"/>
        <v>174147.27317827064</v>
      </c>
    </row>
    <row r="347" spans="1:9" s="26" customFormat="1" ht="16.2" x14ac:dyDescent="0.35">
      <c r="A347" s="15">
        <v>28</v>
      </c>
      <c r="B347" s="16" t="s">
        <v>19</v>
      </c>
      <c r="C347" s="17">
        <f t="shared" ref="C347:C410" si="42">IF(A347&lt;=($E$7-$E$5),IF($E$15="yes",$E$13,$E$11*(1+$E$9)^(A347-1)),0)</f>
        <v>393299.8257449987</v>
      </c>
      <c r="D347" s="16">
        <f t="shared" si="39"/>
        <v>47195.979089399843</v>
      </c>
      <c r="E347" s="16">
        <f t="shared" si="40"/>
        <v>47195.979089399843</v>
      </c>
      <c r="F347" s="16">
        <f t="shared" si="41"/>
        <v>94391.958178799687</v>
      </c>
      <c r="G347" s="16">
        <f t="shared" si="37"/>
        <v>24774281.3062311</v>
      </c>
      <c r="H347" s="18">
        <f t="shared" si="38"/>
        <v>174815.88288203714</v>
      </c>
    </row>
    <row r="348" spans="1:9" s="26" customFormat="1" ht="16.2" x14ac:dyDescent="0.35">
      <c r="A348" s="15">
        <v>28</v>
      </c>
      <c r="B348" s="16" t="s">
        <v>20</v>
      </c>
      <c r="C348" s="17">
        <f t="shared" si="42"/>
        <v>393299.8257449987</v>
      </c>
      <c r="D348" s="16">
        <f t="shared" si="39"/>
        <v>47195.979089399843</v>
      </c>
      <c r="E348" s="16">
        <f t="shared" si="40"/>
        <v>47195.979089399843</v>
      </c>
      <c r="F348" s="16">
        <f t="shared" si="41"/>
        <v>94391.958178799687</v>
      </c>
      <c r="G348" s="16">
        <f t="shared" si="37"/>
        <v>24868673.2644099</v>
      </c>
      <c r="H348" s="18">
        <f t="shared" si="38"/>
        <v>175484.49258580364</v>
      </c>
    </row>
    <row r="349" spans="1:9" s="26" customFormat="1" ht="16.2" x14ac:dyDescent="0.35">
      <c r="A349" s="15">
        <v>28</v>
      </c>
      <c r="B349" s="16" t="s">
        <v>21</v>
      </c>
      <c r="C349" s="17">
        <f t="shared" si="42"/>
        <v>393299.8257449987</v>
      </c>
      <c r="D349" s="16">
        <f t="shared" si="39"/>
        <v>47195.979089399843</v>
      </c>
      <c r="E349" s="16">
        <f t="shared" si="40"/>
        <v>47195.979089399843</v>
      </c>
      <c r="F349" s="16">
        <f t="shared" si="41"/>
        <v>94391.958178799687</v>
      </c>
      <c r="G349" s="16">
        <f t="shared" si="37"/>
        <v>24963065.222588699</v>
      </c>
      <c r="H349" s="18">
        <f t="shared" si="38"/>
        <v>176153.10228957015</v>
      </c>
    </row>
    <row r="350" spans="1:9" s="26" customFormat="1" ht="16.2" x14ac:dyDescent="0.35">
      <c r="A350" s="15">
        <v>28</v>
      </c>
      <c r="B350" s="16" t="s">
        <v>22</v>
      </c>
      <c r="C350" s="17">
        <f t="shared" si="42"/>
        <v>393299.8257449987</v>
      </c>
      <c r="D350" s="16">
        <f t="shared" si="39"/>
        <v>47195.979089399843</v>
      </c>
      <c r="E350" s="16">
        <f t="shared" si="40"/>
        <v>47195.979089399843</v>
      </c>
      <c r="F350" s="16">
        <f t="shared" si="41"/>
        <v>94391.958178799687</v>
      </c>
      <c r="G350" s="16">
        <f t="shared" si="37"/>
        <v>25057457.180767499</v>
      </c>
      <c r="H350" s="18">
        <f t="shared" si="38"/>
        <v>176821.71199333662</v>
      </c>
    </row>
    <row r="351" spans="1:9" s="26" customFormat="1" ht="16.2" x14ac:dyDescent="0.35">
      <c r="A351" s="15">
        <v>28</v>
      </c>
      <c r="B351" s="16" t="s">
        <v>23</v>
      </c>
      <c r="C351" s="17">
        <f t="shared" si="42"/>
        <v>393299.8257449987</v>
      </c>
      <c r="D351" s="16">
        <f t="shared" si="39"/>
        <v>47195.979089399843</v>
      </c>
      <c r="E351" s="16">
        <f t="shared" si="40"/>
        <v>47195.979089399843</v>
      </c>
      <c r="F351" s="16">
        <f t="shared" si="41"/>
        <v>94391.958178799687</v>
      </c>
      <c r="G351" s="16">
        <f t="shared" si="37"/>
        <v>25151849.138946299</v>
      </c>
      <c r="H351" s="18">
        <f t="shared" si="38"/>
        <v>177490.32169710312</v>
      </c>
    </row>
    <row r="352" spans="1:9" s="26" customFormat="1" ht="16.2" x14ac:dyDescent="0.35">
      <c r="A352" s="15">
        <v>28</v>
      </c>
      <c r="B352" s="16" t="s">
        <v>24</v>
      </c>
      <c r="C352" s="17">
        <f t="shared" si="42"/>
        <v>393299.8257449987</v>
      </c>
      <c r="D352" s="16">
        <f t="shared" si="39"/>
        <v>47195.979089399843</v>
      </c>
      <c r="E352" s="16">
        <f t="shared" si="40"/>
        <v>47195.979089399843</v>
      </c>
      <c r="F352" s="16">
        <f t="shared" si="41"/>
        <v>94391.958178799687</v>
      </c>
      <c r="G352" s="16">
        <f t="shared" si="37"/>
        <v>25246241.097125098</v>
      </c>
      <c r="H352" s="18">
        <f t="shared" si="38"/>
        <v>178158.93140086962</v>
      </c>
    </row>
    <row r="353" spans="1:9" s="26" customFormat="1" ht="16.2" x14ac:dyDescent="0.35">
      <c r="A353" s="15">
        <v>28</v>
      </c>
      <c r="B353" s="16" t="s">
        <v>25</v>
      </c>
      <c r="C353" s="17">
        <f t="shared" si="42"/>
        <v>393299.8257449987</v>
      </c>
      <c r="D353" s="16">
        <f t="shared" si="39"/>
        <v>47195.979089399843</v>
      </c>
      <c r="E353" s="16">
        <f t="shared" si="40"/>
        <v>47195.979089399843</v>
      </c>
      <c r="F353" s="16">
        <f t="shared" si="41"/>
        <v>94391.958178799687</v>
      </c>
      <c r="G353" s="16">
        <f t="shared" si="37"/>
        <v>25340633.055303898</v>
      </c>
      <c r="H353" s="18">
        <f t="shared" si="38"/>
        <v>178827.54110463613</v>
      </c>
    </row>
    <row r="354" spans="1:9" s="26" customFormat="1" ht="16.8" thickBot="1" x14ac:dyDescent="0.4">
      <c r="A354" s="19">
        <v>28</v>
      </c>
      <c r="B354" s="20" t="s">
        <v>26</v>
      </c>
      <c r="C354" s="21">
        <f t="shared" si="42"/>
        <v>393299.8257449987</v>
      </c>
      <c r="D354" s="20">
        <f t="shared" si="39"/>
        <v>47195.979089399843</v>
      </c>
      <c r="E354" s="20">
        <f t="shared" si="40"/>
        <v>47195.979089399843</v>
      </c>
      <c r="F354" s="20">
        <f t="shared" si="41"/>
        <v>94391.958178799687</v>
      </c>
      <c r="G354" s="22">
        <f>IF(A354&lt;=($E$7-$E$5),(G353+F354+SUM(H343:H354)),0)</f>
        <v>27544850.582734939</v>
      </c>
      <c r="H354" s="23">
        <f t="shared" si="38"/>
        <v>179496.15080840263</v>
      </c>
      <c r="I354" s="29"/>
    </row>
    <row r="355" spans="1:9" s="26" customFormat="1" ht="15" customHeight="1" x14ac:dyDescent="0.35">
      <c r="A355" s="11">
        <v>29</v>
      </c>
      <c r="B355" s="12" t="s">
        <v>15</v>
      </c>
      <c r="C355" s="13">
        <f t="shared" si="42"/>
        <v>432629.80831949855</v>
      </c>
      <c r="D355" s="12">
        <f t="shared" si="39"/>
        <v>51915.576998339828</v>
      </c>
      <c r="E355" s="12">
        <f t="shared" si="40"/>
        <v>51915.576998339828</v>
      </c>
      <c r="F355" s="12">
        <f t="shared" si="41"/>
        <v>103831.15399667966</v>
      </c>
      <c r="G355" s="12">
        <f t="shared" si="37"/>
        <v>27648681.736731619</v>
      </c>
      <c r="H355" s="14">
        <f t="shared" si="38"/>
        <v>195109.35829437251</v>
      </c>
    </row>
    <row r="356" spans="1:9" s="26" customFormat="1" ht="16.2" x14ac:dyDescent="0.35">
      <c r="A356" s="15">
        <v>29</v>
      </c>
      <c r="B356" s="16" t="s">
        <v>16</v>
      </c>
      <c r="C356" s="17">
        <f t="shared" si="42"/>
        <v>432629.80831949855</v>
      </c>
      <c r="D356" s="16">
        <f t="shared" si="39"/>
        <v>51915.576998339828</v>
      </c>
      <c r="E356" s="16">
        <f t="shared" si="40"/>
        <v>51915.576998339828</v>
      </c>
      <c r="F356" s="16">
        <f t="shared" si="41"/>
        <v>103831.15399667966</v>
      </c>
      <c r="G356" s="16">
        <f t="shared" si="37"/>
        <v>27752512.890728299</v>
      </c>
      <c r="H356" s="18">
        <f t="shared" si="38"/>
        <v>195844.82896851565</v>
      </c>
    </row>
    <row r="357" spans="1:9" s="26" customFormat="1" ht="16.2" x14ac:dyDescent="0.35">
      <c r="A357" s="15">
        <v>29</v>
      </c>
      <c r="B357" s="16" t="s">
        <v>17</v>
      </c>
      <c r="C357" s="17">
        <f t="shared" si="42"/>
        <v>432629.80831949855</v>
      </c>
      <c r="D357" s="16">
        <f t="shared" si="39"/>
        <v>51915.576998339828</v>
      </c>
      <c r="E357" s="16">
        <f t="shared" si="40"/>
        <v>51915.576998339828</v>
      </c>
      <c r="F357" s="16">
        <f t="shared" si="41"/>
        <v>103831.15399667966</v>
      </c>
      <c r="G357" s="16">
        <f t="shared" si="37"/>
        <v>27856344.044724979</v>
      </c>
      <c r="H357" s="18">
        <f t="shared" si="38"/>
        <v>196580.29964265879</v>
      </c>
    </row>
    <row r="358" spans="1:9" s="26" customFormat="1" ht="16.2" x14ac:dyDescent="0.35">
      <c r="A358" s="15">
        <v>29</v>
      </c>
      <c r="B358" s="16" t="s">
        <v>18</v>
      </c>
      <c r="C358" s="17">
        <f t="shared" si="42"/>
        <v>432629.80831949855</v>
      </c>
      <c r="D358" s="16">
        <f t="shared" si="39"/>
        <v>51915.576998339828</v>
      </c>
      <c r="E358" s="16">
        <f t="shared" si="40"/>
        <v>51915.576998339828</v>
      </c>
      <c r="F358" s="16">
        <f t="shared" si="41"/>
        <v>103831.15399667966</v>
      </c>
      <c r="G358" s="16">
        <f t="shared" si="37"/>
        <v>27960175.198721658</v>
      </c>
      <c r="H358" s="18">
        <f t="shared" si="38"/>
        <v>197315.77031680194</v>
      </c>
    </row>
    <row r="359" spans="1:9" s="26" customFormat="1" ht="16.2" x14ac:dyDescent="0.35">
      <c r="A359" s="15">
        <v>29</v>
      </c>
      <c r="B359" s="16" t="s">
        <v>19</v>
      </c>
      <c r="C359" s="17">
        <f t="shared" si="42"/>
        <v>432629.80831949855</v>
      </c>
      <c r="D359" s="16">
        <f t="shared" si="39"/>
        <v>51915.576998339828</v>
      </c>
      <c r="E359" s="16">
        <f t="shared" si="40"/>
        <v>51915.576998339828</v>
      </c>
      <c r="F359" s="16">
        <f t="shared" si="41"/>
        <v>103831.15399667966</v>
      </c>
      <c r="G359" s="16">
        <f t="shared" ref="G359:G422" si="43">IF(A359&lt;=($E$7-$E$5),(G358+F359),0)</f>
        <v>28064006.352718338</v>
      </c>
      <c r="H359" s="18">
        <f t="shared" ref="H359:H422" si="44">IF(A359&lt;=($E$7-$E$5),($I$9/12)*G358)</f>
        <v>198051.24099094511</v>
      </c>
    </row>
    <row r="360" spans="1:9" s="26" customFormat="1" ht="16.2" x14ac:dyDescent="0.35">
      <c r="A360" s="15">
        <v>29</v>
      </c>
      <c r="B360" s="16" t="s">
        <v>20</v>
      </c>
      <c r="C360" s="17">
        <f t="shared" si="42"/>
        <v>432629.80831949855</v>
      </c>
      <c r="D360" s="16">
        <f t="shared" si="39"/>
        <v>51915.576998339828</v>
      </c>
      <c r="E360" s="16">
        <f t="shared" si="40"/>
        <v>51915.576998339828</v>
      </c>
      <c r="F360" s="16">
        <f t="shared" si="41"/>
        <v>103831.15399667966</v>
      </c>
      <c r="G360" s="16">
        <f t="shared" si="43"/>
        <v>28167837.506715018</v>
      </c>
      <c r="H360" s="18">
        <f t="shared" si="44"/>
        <v>198786.71166508825</v>
      </c>
    </row>
    <row r="361" spans="1:9" s="26" customFormat="1" ht="16.2" x14ac:dyDescent="0.35">
      <c r="A361" s="15">
        <v>29</v>
      </c>
      <c r="B361" s="16" t="s">
        <v>21</v>
      </c>
      <c r="C361" s="17">
        <f t="shared" si="42"/>
        <v>432629.80831949855</v>
      </c>
      <c r="D361" s="16">
        <f t="shared" si="39"/>
        <v>51915.576998339828</v>
      </c>
      <c r="E361" s="16">
        <f t="shared" si="40"/>
        <v>51915.576998339828</v>
      </c>
      <c r="F361" s="16">
        <f t="shared" si="41"/>
        <v>103831.15399667966</v>
      </c>
      <c r="G361" s="16">
        <f t="shared" si="43"/>
        <v>28271668.660711698</v>
      </c>
      <c r="H361" s="18">
        <f t="shared" si="44"/>
        <v>199522.1823392314</v>
      </c>
    </row>
    <row r="362" spans="1:9" s="26" customFormat="1" ht="16.2" x14ac:dyDescent="0.35">
      <c r="A362" s="15">
        <v>29</v>
      </c>
      <c r="B362" s="16" t="s">
        <v>22</v>
      </c>
      <c r="C362" s="17">
        <f t="shared" si="42"/>
        <v>432629.80831949855</v>
      </c>
      <c r="D362" s="16">
        <f t="shared" si="39"/>
        <v>51915.576998339828</v>
      </c>
      <c r="E362" s="16">
        <f t="shared" si="40"/>
        <v>51915.576998339828</v>
      </c>
      <c r="F362" s="16">
        <f t="shared" si="41"/>
        <v>103831.15399667966</v>
      </c>
      <c r="G362" s="16">
        <f t="shared" si="43"/>
        <v>28375499.814708378</v>
      </c>
      <c r="H362" s="18">
        <f t="shared" si="44"/>
        <v>200257.65301337454</v>
      </c>
    </row>
    <row r="363" spans="1:9" s="26" customFormat="1" ht="16.2" x14ac:dyDescent="0.35">
      <c r="A363" s="15">
        <v>29</v>
      </c>
      <c r="B363" s="16" t="s">
        <v>23</v>
      </c>
      <c r="C363" s="17">
        <f t="shared" si="42"/>
        <v>432629.80831949855</v>
      </c>
      <c r="D363" s="16">
        <f t="shared" si="39"/>
        <v>51915.576998339828</v>
      </c>
      <c r="E363" s="16">
        <f t="shared" si="40"/>
        <v>51915.576998339828</v>
      </c>
      <c r="F363" s="16">
        <f t="shared" si="41"/>
        <v>103831.15399667966</v>
      </c>
      <c r="G363" s="16">
        <f t="shared" si="43"/>
        <v>28479330.968705058</v>
      </c>
      <c r="H363" s="18">
        <f t="shared" si="44"/>
        <v>200993.12368751768</v>
      </c>
    </row>
    <row r="364" spans="1:9" s="26" customFormat="1" ht="16.2" x14ac:dyDescent="0.35">
      <c r="A364" s="15">
        <v>29</v>
      </c>
      <c r="B364" s="16" t="s">
        <v>24</v>
      </c>
      <c r="C364" s="17">
        <f t="shared" si="42"/>
        <v>432629.80831949855</v>
      </c>
      <c r="D364" s="16">
        <f t="shared" si="39"/>
        <v>51915.576998339828</v>
      </c>
      <c r="E364" s="16">
        <f t="shared" si="40"/>
        <v>51915.576998339828</v>
      </c>
      <c r="F364" s="16">
        <f t="shared" si="41"/>
        <v>103831.15399667966</v>
      </c>
      <c r="G364" s="16">
        <f t="shared" si="43"/>
        <v>28583162.122701738</v>
      </c>
      <c r="H364" s="18">
        <f t="shared" si="44"/>
        <v>201728.59436166086</v>
      </c>
    </row>
    <row r="365" spans="1:9" s="26" customFormat="1" ht="16.2" x14ac:dyDescent="0.35">
      <c r="A365" s="15">
        <v>29</v>
      </c>
      <c r="B365" s="16" t="s">
        <v>25</v>
      </c>
      <c r="C365" s="17">
        <f t="shared" si="42"/>
        <v>432629.80831949855</v>
      </c>
      <c r="D365" s="16">
        <f t="shared" si="39"/>
        <v>51915.576998339828</v>
      </c>
      <c r="E365" s="16">
        <f t="shared" si="40"/>
        <v>51915.576998339828</v>
      </c>
      <c r="F365" s="16">
        <f t="shared" si="41"/>
        <v>103831.15399667966</v>
      </c>
      <c r="G365" s="16">
        <f t="shared" si="43"/>
        <v>28686993.276698418</v>
      </c>
      <c r="H365" s="18">
        <f t="shared" si="44"/>
        <v>202464.065035804</v>
      </c>
    </row>
    <row r="366" spans="1:9" s="26" customFormat="1" ht="16.8" thickBot="1" x14ac:dyDescent="0.4">
      <c r="A366" s="19">
        <v>29</v>
      </c>
      <c r="B366" s="20" t="s">
        <v>26</v>
      </c>
      <c r="C366" s="21">
        <f t="shared" si="42"/>
        <v>432629.80831949855</v>
      </c>
      <c r="D366" s="20">
        <f t="shared" si="39"/>
        <v>51915.576998339828</v>
      </c>
      <c r="E366" s="20">
        <f t="shared" si="40"/>
        <v>51915.576998339828</v>
      </c>
      <c r="F366" s="20">
        <f t="shared" si="41"/>
        <v>103831.15399667966</v>
      </c>
      <c r="G366" s="22">
        <f>IF(A366&lt;=($E$7-$E$5),(G365+F366+SUM(H355:H366)),0)</f>
        <v>31180677.794721015</v>
      </c>
      <c r="H366" s="23">
        <f t="shared" si="44"/>
        <v>203199.53570994714</v>
      </c>
      <c r="I366" s="29"/>
    </row>
    <row r="367" spans="1:9" s="26" customFormat="1" ht="15" customHeight="1" x14ac:dyDescent="0.35">
      <c r="A367" s="11">
        <v>30</v>
      </c>
      <c r="B367" s="12" t="s">
        <v>15</v>
      </c>
      <c r="C367" s="13">
        <f t="shared" si="42"/>
        <v>475892.78915144841</v>
      </c>
      <c r="D367" s="12">
        <f t="shared" si="39"/>
        <v>57107.13469817381</v>
      </c>
      <c r="E367" s="12">
        <f t="shared" si="40"/>
        <v>57107.13469817381</v>
      </c>
      <c r="F367" s="12">
        <f t="shared" si="41"/>
        <v>114214.26939634762</v>
      </c>
      <c r="G367" s="12">
        <f t="shared" si="43"/>
        <v>31294892.064117361</v>
      </c>
      <c r="H367" s="14">
        <f t="shared" si="44"/>
        <v>220863.13437927386</v>
      </c>
    </row>
    <row r="368" spans="1:9" s="26" customFormat="1" ht="16.2" x14ac:dyDescent="0.35">
      <c r="A368" s="15">
        <v>30</v>
      </c>
      <c r="B368" s="16" t="s">
        <v>16</v>
      </c>
      <c r="C368" s="17">
        <f t="shared" si="42"/>
        <v>475892.78915144841</v>
      </c>
      <c r="D368" s="16">
        <f t="shared" si="39"/>
        <v>57107.13469817381</v>
      </c>
      <c r="E368" s="16">
        <f t="shared" si="40"/>
        <v>57107.13469817381</v>
      </c>
      <c r="F368" s="16">
        <f t="shared" si="41"/>
        <v>114214.26939634762</v>
      </c>
      <c r="G368" s="16">
        <f t="shared" si="43"/>
        <v>31409106.333513707</v>
      </c>
      <c r="H368" s="18">
        <f t="shared" si="44"/>
        <v>221672.15212083134</v>
      </c>
    </row>
    <row r="369" spans="1:9" s="26" customFormat="1" ht="16.2" x14ac:dyDescent="0.35">
      <c r="A369" s="15">
        <v>30</v>
      </c>
      <c r="B369" s="16" t="s">
        <v>17</v>
      </c>
      <c r="C369" s="17">
        <f t="shared" si="42"/>
        <v>475892.78915144841</v>
      </c>
      <c r="D369" s="16">
        <f t="shared" si="39"/>
        <v>57107.13469817381</v>
      </c>
      <c r="E369" s="16">
        <f t="shared" si="40"/>
        <v>57107.13469817381</v>
      </c>
      <c r="F369" s="16">
        <f t="shared" si="41"/>
        <v>114214.26939634762</v>
      </c>
      <c r="G369" s="16">
        <f t="shared" si="43"/>
        <v>31523320.602910053</v>
      </c>
      <c r="H369" s="18">
        <f t="shared" si="44"/>
        <v>222481.16986238878</v>
      </c>
    </row>
    <row r="370" spans="1:9" s="26" customFormat="1" ht="16.2" x14ac:dyDescent="0.35">
      <c r="A370" s="15">
        <v>30</v>
      </c>
      <c r="B370" s="16" t="s">
        <v>18</v>
      </c>
      <c r="C370" s="17">
        <f t="shared" si="42"/>
        <v>475892.78915144841</v>
      </c>
      <c r="D370" s="16">
        <f t="shared" si="39"/>
        <v>57107.13469817381</v>
      </c>
      <c r="E370" s="16">
        <f t="shared" si="40"/>
        <v>57107.13469817381</v>
      </c>
      <c r="F370" s="16">
        <f t="shared" si="41"/>
        <v>114214.26939634762</v>
      </c>
      <c r="G370" s="16">
        <f t="shared" si="43"/>
        <v>31637534.872306399</v>
      </c>
      <c r="H370" s="18">
        <f t="shared" si="44"/>
        <v>223290.18760394622</v>
      </c>
    </row>
    <row r="371" spans="1:9" s="26" customFormat="1" ht="16.2" x14ac:dyDescent="0.35">
      <c r="A371" s="15">
        <v>30</v>
      </c>
      <c r="B371" s="16" t="s">
        <v>19</v>
      </c>
      <c r="C371" s="17">
        <f t="shared" si="42"/>
        <v>475892.78915144841</v>
      </c>
      <c r="D371" s="16">
        <f t="shared" si="39"/>
        <v>57107.13469817381</v>
      </c>
      <c r="E371" s="16">
        <f t="shared" si="40"/>
        <v>57107.13469817381</v>
      </c>
      <c r="F371" s="16">
        <f t="shared" si="41"/>
        <v>114214.26939634762</v>
      </c>
      <c r="G371" s="16">
        <f t="shared" si="43"/>
        <v>31751749.141702745</v>
      </c>
      <c r="H371" s="18">
        <f t="shared" si="44"/>
        <v>224099.20534550367</v>
      </c>
    </row>
    <row r="372" spans="1:9" s="26" customFormat="1" ht="16.2" x14ac:dyDescent="0.35">
      <c r="A372" s="15">
        <v>30</v>
      </c>
      <c r="B372" s="16" t="s">
        <v>20</v>
      </c>
      <c r="C372" s="17">
        <f t="shared" si="42"/>
        <v>475892.78915144841</v>
      </c>
      <c r="D372" s="16">
        <f t="shared" si="39"/>
        <v>57107.13469817381</v>
      </c>
      <c r="E372" s="16">
        <f t="shared" si="40"/>
        <v>57107.13469817381</v>
      </c>
      <c r="F372" s="16">
        <f t="shared" si="41"/>
        <v>114214.26939634762</v>
      </c>
      <c r="G372" s="16">
        <f t="shared" si="43"/>
        <v>31865963.411099091</v>
      </c>
      <c r="H372" s="18">
        <f t="shared" si="44"/>
        <v>224908.22308706114</v>
      </c>
    </row>
    <row r="373" spans="1:9" s="26" customFormat="1" ht="16.2" x14ac:dyDescent="0.35">
      <c r="A373" s="15">
        <v>30</v>
      </c>
      <c r="B373" s="16" t="s">
        <v>21</v>
      </c>
      <c r="C373" s="17">
        <f t="shared" si="42"/>
        <v>475892.78915144841</v>
      </c>
      <c r="D373" s="16">
        <f t="shared" si="39"/>
        <v>57107.13469817381</v>
      </c>
      <c r="E373" s="16">
        <f t="shared" si="40"/>
        <v>57107.13469817381</v>
      </c>
      <c r="F373" s="16">
        <f t="shared" si="41"/>
        <v>114214.26939634762</v>
      </c>
      <c r="G373" s="16">
        <f t="shared" si="43"/>
        <v>31980177.680495437</v>
      </c>
      <c r="H373" s="18">
        <f t="shared" si="44"/>
        <v>225717.24082861858</v>
      </c>
    </row>
    <row r="374" spans="1:9" s="26" customFormat="1" ht="16.2" x14ac:dyDescent="0.35">
      <c r="A374" s="15">
        <v>30</v>
      </c>
      <c r="B374" s="16" t="s">
        <v>22</v>
      </c>
      <c r="C374" s="17">
        <f t="shared" si="42"/>
        <v>475892.78915144841</v>
      </c>
      <c r="D374" s="16">
        <f t="shared" si="39"/>
        <v>57107.13469817381</v>
      </c>
      <c r="E374" s="16">
        <f t="shared" si="40"/>
        <v>57107.13469817381</v>
      </c>
      <c r="F374" s="16">
        <f t="shared" si="41"/>
        <v>114214.26939634762</v>
      </c>
      <c r="G374" s="16">
        <f t="shared" si="43"/>
        <v>32094391.949891783</v>
      </c>
      <c r="H374" s="18">
        <f t="shared" si="44"/>
        <v>226526.25857017603</v>
      </c>
    </row>
    <row r="375" spans="1:9" s="26" customFormat="1" ht="16.2" x14ac:dyDescent="0.35">
      <c r="A375" s="15">
        <v>30</v>
      </c>
      <c r="B375" s="16" t="s">
        <v>23</v>
      </c>
      <c r="C375" s="17">
        <f t="shared" si="42"/>
        <v>475892.78915144841</v>
      </c>
      <c r="D375" s="16">
        <f t="shared" ref="D375:D433" si="45">C375*$I$5</f>
        <v>57107.13469817381</v>
      </c>
      <c r="E375" s="16">
        <f t="shared" ref="E375:E433" si="46">C375*$I$7</f>
        <v>57107.13469817381</v>
      </c>
      <c r="F375" s="16">
        <f t="shared" si="41"/>
        <v>114214.26939634762</v>
      </c>
      <c r="G375" s="16">
        <f t="shared" si="43"/>
        <v>32208606.219288129</v>
      </c>
      <c r="H375" s="18">
        <f t="shared" si="44"/>
        <v>227335.27631173347</v>
      </c>
    </row>
    <row r="376" spans="1:9" s="26" customFormat="1" ht="16.2" x14ac:dyDescent="0.35">
      <c r="A376" s="15">
        <v>30</v>
      </c>
      <c r="B376" s="16" t="s">
        <v>24</v>
      </c>
      <c r="C376" s="17">
        <f t="shared" si="42"/>
        <v>475892.78915144841</v>
      </c>
      <c r="D376" s="16">
        <f t="shared" si="45"/>
        <v>57107.13469817381</v>
      </c>
      <c r="E376" s="16">
        <f t="shared" si="46"/>
        <v>57107.13469817381</v>
      </c>
      <c r="F376" s="16">
        <f t="shared" si="41"/>
        <v>114214.26939634762</v>
      </c>
      <c r="G376" s="16">
        <f t="shared" si="43"/>
        <v>32322820.488684475</v>
      </c>
      <c r="H376" s="18">
        <f t="shared" si="44"/>
        <v>228144.29405329094</v>
      </c>
    </row>
    <row r="377" spans="1:9" s="26" customFormat="1" ht="16.2" x14ac:dyDescent="0.35">
      <c r="A377" s="15">
        <v>30</v>
      </c>
      <c r="B377" s="16" t="s">
        <v>25</v>
      </c>
      <c r="C377" s="17">
        <f t="shared" si="42"/>
        <v>475892.78915144841</v>
      </c>
      <c r="D377" s="16">
        <f t="shared" si="45"/>
        <v>57107.13469817381</v>
      </c>
      <c r="E377" s="16">
        <f t="shared" si="46"/>
        <v>57107.13469817381</v>
      </c>
      <c r="F377" s="16">
        <f t="shared" si="41"/>
        <v>114214.26939634762</v>
      </c>
      <c r="G377" s="16">
        <f t="shared" si="43"/>
        <v>32437034.758080821</v>
      </c>
      <c r="H377" s="18">
        <f t="shared" si="44"/>
        <v>228953.31179484839</v>
      </c>
    </row>
    <row r="378" spans="1:9" s="26" customFormat="1" ht="16.8" thickBot="1" x14ac:dyDescent="0.4">
      <c r="A378" s="19">
        <v>30</v>
      </c>
      <c r="B378" s="20" t="s">
        <v>26</v>
      </c>
      <c r="C378" s="21">
        <f t="shared" si="42"/>
        <v>475892.78915144841</v>
      </c>
      <c r="D378" s="20">
        <f t="shared" si="45"/>
        <v>57107.13469817381</v>
      </c>
      <c r="E378" s="20">
        <f t="shared" si="46"/>
        <v>57107.13469817381</v>
      </c>
      <c r="F378" s="20">
        <f t="shared" si="41"/>
        <v>114214.26939634762</v>
      </c>
      <c r="G378" s="22">
        <f>IF(A378&lt;=($E$7-$E$5),(G377+F378+SUM(H367:H378)),0)</f>
        <v>35255001.810971245</v>
      </c>
      <c r="H378" s="23">
        <f t="shared" si="44"/>
        <v>229762.32953640583</v>
      </c>
      <c r="I378" s="29"/>
    </row>
    <row r="379" spans="1:9" s="26" customFormat="1" ht="15" customHeight="1" x14ac:dyDescent="0.35">
      <c r="A379" s="11">
        <v>31</v>
      </c>
      <c r="B379" s="12" t="s">
        <v>15</v>
      </c>
      <c r="C379" s="13">
        <f t="shared" si="42"/>
        <v>523482.06806659332</v>
      </c>
      <c r="D379" s="12">
        <f t="shared" si="45"/>
        <v>62817.848167991193</v>
      </c>
      <c r="E379" s="12">
        <f t="shared" si="46"/>
        <v>62817.848167991193</v>
      </c>
      <c r="F379" s="12">
        <f t="shared" si="41"/>
        <v>125635.69633598239</v>
      </c>
      <c r="G379" s="12">
        <f t="shared" si="43"/>
        <v>35380637.507307224</v>
      </c>
      <c r="H379" s="14">
        <f t="shared" si="44"/>
        <v>249722.92949437967</v>
      </c>
    </row>
    <row r="380" spans="1:9" s="26" customFormat="1" ht="16.2" x14ac:dyDescent="0.35">
      <c r="A380" s="15">
        <v>31</v>
      </c>
      <c r="B380" s="16" t="s">
        <v>16</v>
      </c>
      <c r="C380" s="17">
        <f t="shared" si="42"/>
        <v>523482.06806659332</v>
      </c>
      <c r="D380" s="16">
        <f t="shared" si="45"/>
        <v>62817.848167991193</v>
      </c>
      <c r="E380" s="16">
        <f t="shared" si="46"/>
        <v>62817.848167991193</v>
      </c>
      <c r="F380" s="16">
        <f t="shared" si="41"/>
        <v>125635.69633598239</v>
      </c>
      <c r="G380" s="16">
        <f t="shared" si="43"/>
        <v>35506273.203643203</v>
      </c>
      <c r="H380" s="18">
        <f t="shared" si="44"/>
        <v>250612.84901009285</v>
      </c>
    </row>
    <row r="381" spans="1:9" s="26" customFormat="1" ht="16.2" x14ac:dyDescent="0.35">
      <c r="A381" s="15">
        <v>31</v>
      </c>
      <c r="B381" s="16" t="s">
        <v>17</v>
      </c>
      <c r="C381" s="17">
        <f t="shared" si="42"/>
        <v>523482.06806659332</v>
      </c>
      <c r="D381" s="16">
        <f t="shared" si="45"/>
        <v>62817.848167991193</v>
      </c>
      <c r="E381" s="16">
        <f t="shared" si="46"/>
        <v>62817.848167991193</v>
      </c>
      <c r="F381" s="16">
        <f t="shared" si="41"/>
        <v>125635.69633598239</v>
      </c>
      <c r="G381" s="16">
        <f t="shared" si="43"/>
        <v>35631908.899979182</v>
      </c>
      <c r="H381" s="18">
        <f t="shared" si="44"/>
        <v>251502.76852580605</v>
      </c>
    </row>
    <row r="382" spans="1:9" s="26" customFormat="1" ht="16.2" x14ac:dyDescent="0.35">
      <c r="A382" s="15">
        <v>31</v>
      </c>
      <c r="B382" s="16" t="s">
        <v>18</v>
      </c>
      <c r="C382" s="17">
        <f t="shared" si="42"/>
        <v>523482.06806659332</v>
      </c>
      <c r="D382" s="16">
        <f t="shared" si="45"/>
        <v>62817.848167991193</v>
      </c>
      <c r="E382" s="16">
        <f t="shared" si="46"/>
        <v>62817.848167991193</v>
      </c>
      <c r="F382" s="16">
        <f t="shared" si="41"/>
        <v>125635.69633598239</v>
      </c>
      <c r="G382" s="16">
        <f t="shared" si="43"/>
        <v>35757544.59631516</v>
      </c>
      <c r="H382" s="18">
        <f t="shared" si="44"/>
        <v>252392.68804151923</v>
      </c>
    </row>
    <row r="383" spans="1:9" s="26" customFormat="1" ht="16.2" x14ac:dyDescent="0.35">
      <c r="A383" s="15">
        <v>31</v>
      </c>
      <c r="B383" s="16" t="s">
        <v>19</v>
      </c>
      <c r="C383" s="17">
        <f t="shared" si="42"/>
        <v>523482.06806659332</v>
      </c>
      <c r="D383" s="16">
        <f t="shared" si="45"/>
        <v>62817.848167991193</v>
      </c>
      <c r="E383" s="16">
        <f t="shared" si="46"/>
        <v>62817.848167991193</v>
      </c>
      <c r="F383" s="16">
        <f t="shared" si="41"/>
        <v>125635.69633598239</v>
      </c>
      <c r="G383" s="16">
        <f t="shared" si="43"/>
        <v>35883180.292651139</v>
      </c>
      <c r="H383" s="18">
        <f t="shared" si="44"/>
        <v>253282.6075572324</v>
      </c>
    </row>
    <row r="384" spans="1:9" s="26" customFormat="1" ht="16.2" x14ac:dyDescent="0.35">
      <c r="A384" s="15">
        <v>31</v>
      </c>
      <c r="B384" s="16" t="s">
        <v>20</v>
      </c>
      <c r="C384" s="17">
        <f t="shared" si="42"/>
        <v>523482.06806659332</v>
      </c>
      <c r="D384" s="16">
        <f t="shared" si="45"/>
        <v>62817.848167991193</v>
      </c>
      <c r="E384" s="16">
        <f t="shared" si="46"/>
        <v>62817.848167991193</v>
      </c>
      <c r="F384" s="16">
        <f t="shared" si="41"/>
        <v>125635.69633598239</v>
      </c>
      <c r="G384" s="16">
        <f t="shared" si="43"/>
        <v>36008815.988987118</v>
      </c>
      <c r="H384" s="18">
        <f t="shared" si="44"/>
        <v>254172.52707294558</v>
      </c>
    </row>
    <row r="385" spans="1:9" s="26" customFormat="1" ht="16.2" x14ac:dyDescent="0.35">
      <c r="A385" s="15">
        <v>31</v>
      </c>
      <c r="B385" s="16" t="s">
        <v>21</v>
      </c>
      <c r="C385" s="17">
        <f t="shared" si="42"/>
        <v>523482.06806659332</v>
      </c>
      <c r="D385" s="16">
        <f t="shared" si="45"/>
        <v>62817.848167991193</v>
      </c>
      <c r="E385" s="16">
        <f t="shared" si="46"/>
        <v>62817.848167991193</v>
      </c>
      <c r="F385" s="16">
        <f t="shared" si="41"/>
        <v>125635.69633598239</v>
      </c>
      <c r="G385" s="16">
        <f t="shared" si="43"/>
        <v>36134451.685323097</v>
      </c>
      <c r="H385" s="18">
        <f t="shared" si="44"/>
        <v>255062.44658865876</v>
      </c>
    </row>
    <row r="386" spans="1:9" s="26" customFormat="1" ht="16.2" x14ac:dyDescent="0.35">
      <c r="A386" s="15">
        <v>31</v>
      </c>
      <c r="B386" s="16" t="s">
        <v>22</v>
      </c>
      <c r="C386" s="17">
        <f t="shared" si="42"/>
        <v>523482.06806659332</v>
      </c>
      <c r="D386" s="16">
        <f t="shared" si="45"/>
        <v>62817.848167991193</v>
      </c>
      <c r="E386" s="16">
        <f t="shared" si="46"/>
        <v>62817.848167991193</v>
      </c>
      <c r="F386" s="16">
        <f t="shared" si="41"/>
        <v>125635.69633598239</v>
      </c>
      <c r="G386" s="16">
        <f t="shared" si="43"/>
        <v>36260087.381659076</v>
      </c>
      <c r="H386" s="18">
        <f t="shared" si="44"/>
        <v>255952.36610437196</v>
      </c>
    </row>
    <row r="387" spans="1:9" s="26" customFormat="1" ht="16.2" x14ac:dyDescent="0.35">
      <c r="A387" s="15">
        <v>31</v>
      </c>
      <c r="B387" s="16" t="s">
        <v>23</v>
      </c>
      <c r="C387" s="17">
        <f t="shared" si="42"/>
        <v>523482.06806659332</v>
      </c>
      <c r="D387" s="16">
        <f t="shared" si="45"/>
        <v>62817.848167991193</v>
      </c>
      <c r="E387" s="16">
        <f t="shared" si="46"/>
        <v>62817.848167991193</v>
      </c>
      <c r="F387" s="16">
        <f t="shared" si="41"/>
        <v>125635.69633598239</v>
      </c>
      <c r="G387" s="16">
        <f t="shared" si="43"/>
        <v>36385723.077995054</v>
      </c>
      <c r="H387" s="18">
        <f t="shared" si="44"/>
        <v>256842.28562008514</v>
      </c>
    </row>
    <row r="388" spans="1:9" s="26" customFormat="1" ht="16.2" x14ac:dyDescent="0.35">
      <c r="A388" s="15">
        <v>31</v>
      </c>
      <c r="B388" s="16" t="s">
        <v>24</v>
      </c>
      <c r="C388" s="17">
        <f t="shared" si="42"/>
        <v>523482.06806659332</v>
      </c>
      <c r="D388" s="16">
        <f t="shared" si="45"/>
        <v>62817.848167991193</v>
      </c>
      <c r="E388" s="16">
        <f t="shared" si="46"/>
        <v>62817.848167991193</v>
      </c>
      <c r="F388" s="16">
        <f t="shared" si="41"/>
        <v>125635.69633598239</v>
      </c>
      <c r="G388" s="16">
        <f t="shared" si="43"/>
        <v>36511358.774331033</v>
      </c>
      <c r="H388" s="18">
        <f t="shared" si="44"/>
        <v>257732.20513579831</v>
      </c>
    </row>
    <row r="389" spans="1:9" s="26" customFormat="1" ht="16.2" x14ac:dyDescent="0.35">
      <c r="A389" s="15">
        <v>31</v>
      </c>
      <c r="B389" s="16" t="s">
        <v>25</v>
      </c>
      <c r="C389" s="17">
        <f t="shared" si="42"/>
        <v>523482.06806659332</v>
      </c>
      <c r="D389" s="16">
        <f t="shared" si="45"/>
        <v>62817.848167991193</v>
      </c>
      <c r="E389" s="16">
        <f t="shared" si="46"/>
        <v>62817.848167991193</v>
      </c>
      <c r="F389" s="16">
        <f t="shared" si="41"/>
        <v>125635.69633598239</v>
      </c>
      <c r="G389" s="16">
        <f t="shared" si="43"/>
        <v>36636994.470667012</v>
      </c>
      <c r="H389" s="18">
        <f t="shared" si="44"/>
        <v>258622.12465151149</v>
      </c>
    </row>
    <row r="390" spans="1:9" s="26" customFormat="1" ht="16.8" thickBot="1" x14ac:dyDescent="0.4">
      <c r="A390" s="19">
        <v>31</v>
      </c>
      <c r="B390" s="20" t="s">
        <v>26</v>
      </c>
      <c r="C390" s="21">
        <f t="shared" si="42"/>
        <v>523482.06806659332</v>
      </c>
      <c r="D390" s="20">
        <f t="shared" si="45"/>
        <v>62817.848167991193</v>
      </c>
      <c r="E390" s="20">
        <f t="shared" si="46"/>
        <v>62817.848167991193</v>
      </c>
      <c r="F390" s="20">
        <f t="shared" si="41"/>
        <v>125635.69633598239</v>
      </c>
      <c r="G390" s="22">
        <f>IF(A390&lt;=($E$7-$E$5),(G389+F390+SUM(H379:H390)),0)</f>
        <v>39818040.008972615</v>
      </c>
      <c r="H390" s="23">
        <f t="shared" si="44"/>
        <v>259512.0441672247</v>
      </c>
      <c r="I390" s="29"/>
    </row>
    <row r="391" spans="1:9" s="26" customFormat="1" ht="15" customHeight="1" x14ac:dyDescent="0.35">
      <c r="A391" s="11">
        <v>32</v>
      </c>
      <c r="B391" s="12" t="s">
        <v>15</v>
      </c>
      <c r="C391" s="13">
        <f t="shared" si="42"/>
        <v>575830.27487325273</v>
      </c>
      <c r="D391" s="12">
        <f t="shared" si="45"/>
        <v>69099.632984790325</v>
      </c>
      <c r="E391" s="12">
        <f t="shared" si="46"/>
        <v>69099.632984790325</v>
      </c>
      <c r="F391" s="12">
        <f t="shared" si="41"/>
        <v>138199.26596958065</v>
      </c>
      <c r="G391" s="12">
        <f t="shared" si="43"/>
        <v>39956239.274942197</v>
      </c>
      <c r="H391" s="14">
        <f t="shared" si="44"/>
        <v>282044.45006355603</v>
      </c>
    </row>
    <row r="392" spans="1:9" s="26" customFormat="1" ht="16.2" x14ac:dyDescent="0.35">
      <c r="A392" s="15">
        <v>32</v>
      </c>
      <c r="B392" s="16" t="s">
        <v>16</v>
      </c>
      <c r="C392" s="17">
        <f t="shared" si="42"/>
        <v>575830.27487325273</v>
      </c>
      <c r="D392" s="16">
        <f t="shared" si="45"/>
        <v>69099.632984790325</v>
      </c>
      <c r="E392" s="16">
        <f t="shared" si="46"/>
        <v>69099.632984790325</v>
      </c>
      <c r="F392" s="16">
        <f t="shared" si="41"/>
        <v>138199.26596958065</v>
      </c>
      <c r="G392" s="16">
        <f t="shared" si="43"/>
        <v>40094438.540911779</v>
      </c>
      <c r="H392" s="18">
        <f t="shared" si="44"/>
        <v>283023.36153084057</v>
      </c>
    </row>
    <row r="393" spans="1:9" s="26" customFormat="1" ht="16.2" x14ac:dyDescent="0.35">
      <c r="A393" s="15">
        <v>32</v>
      </c>
      <c r="B393" s="16" t="s">
        <v>17</v>
      </c>
      <c r="C393" s="17">
        <f t="shared" si="42"/>
        <v>575830.27487325273</v>
      </c>
      <c r="D393" s="16">
        <f t="shared" si="45"/>
        <v>69099.632984790325</v>
      </c>
      <c r="E393" s="16">
        <f t="shared" si="46"/>
        <v>69099.632984790325</v>
      </c>
      <c r="F393" s="16">
        <f t="shared" si="41"/>
        <v>138199.26596958065</v>
      </c>
      <c r="G393" s="16">
        <f t="shared" si="43"/>
        <v>40232637.806881361</v>
      </c>
      <c r="H393" s="18">
        <f t="shared" si="44"/>
        <v>284002.27299812512</v>
      </c>
    </row>
    <row r="394" spans="1:9" s="26" customFormat="1" ht="16.2" x14ac:dyDescent="0.35">
      <c r="A394" s="15">
        <v>32</v>
      </c>
      <c r="B394" s="16" t="s">
        <v>18</v>
      </c>
      <c r="C394" s="17">
        <f t="shared" si="42"/>
        <v>575830.27487325273</v>
      </c>
      <c r="D394" s="16">
        <f t="shared" si="45"/>
        <v>69099.632984790325</v>
      </c>
      <c r="E394" s="16">
        <f t="shared" si="46"/>
        <v>69099.632984790325</v>
      </c>
      <c r="F394" s="16">
        <f t="shared" si="41"/>
        <v>138199.26596958065</v>
      </c>
      <c r="G394" s="16">
        <f t="shared" si="43"/>
        <v>40370837.072850943</v>
      </c>
      <c r="H394" s="18">
        <f t="shared" si="44"/>
        <v>284981.18446540966</v>
      </c>
    </row>
    <row r="395" spans="1:9" s="26" customFormat="1" ht="16.2" x14ac:dyDescent="0.35">
      <c r="A395" s="15">
        <v>32</v>
      </c>
      <c r="B395" s="16" t="s">
        <v>19</v>
      </c>
      <c r="C395" s="17">
        <f t="shared" si="42"/>
        <v>575830.27487325273</v>
      </c>
      <c r="D395" s="16">
        <f t="shared" si="45"/>
        <v>69099.632984790325</v>
      </c>
      <c r="E395" s="16">
        <f t="shared" si="46"/>
        <v>69099.632984790325</v>
      </c>
      <c r="F395" s="16">
        <f t="shared" si="41"/>
        <v>138199.26596958065</v>
      </c>
      <c r="G395" s="16">
        <f t="shared" si="43"/>
        <v>40509036.338820525</v>
      </c>
      <c r="H395" s="18">
        <f t="shared" si="44"/>
        <v>285960.09593269421</v>
      </c>
    </row>
    <row r="396" spans="1:9" s="26" customFormat="1" ht="16.2" x14ac:dyDescent="0.35">
      <c r="A396" s="15">
        <v>32</v>
      </c>
      <c r="B396" s="16" t="s">
        <v>20</v>
      </c>
      <c r="C396" s="17">
        <f t="shared" si="42"/>
        <v>575830.27487325273</v>
      </c>
      <c r="D396" s="16">
        <f t="shared" si="45"/>
        <v>69099.632984790325</v>
      </c>
      <c r="E396" s="16">
        <f t="shared" si="46"/>
        <v>69099.632984790325</v>
      </c>
      <c r="F396" s="16">
        <f t="shared" si="41"/>
        <v>138199.26596958065</v>
      </c>
      <c r="G396" s="16">
        <f t="shared" si="43"/>
        <v>40647235.604790106</v>
      </c>
      <c r="H396" s="18">
        <f t="shared" si="44"/>
        <v>286939.00739997876</v>
      </c>
    </row>
    <row r="397" spans="1:9" s="26" customFormat="1" ht="16.2" x14ac:dyDescent="0.35">
      <c r="A397" s="15">
        <v>32</v>
      </c>
      <c r="B397" s="16" t="s">
        <v>21</v>
      </c>
      <c r="C397" s="17">
        <f t="shared" si="42"/>
        <v>575830.27487325273</v>
      </c>
      <c r="D397" s="16">
        <f t="shared" si="45"/>
        <v>69099.632984790325</v>
      </c>
      <c r="E397" s="16">
        <f t="shared" si="46"/>
        <v>69099.632984790325</v>
      </c>
      <c r="F397" s="16">
        <f t="shared" si="41"/>
        <v>138199.26596958065</v>
      </c>
      <c r="G397" s="16">
        <f t="shared" si="43"/>
        <v>40785434.870759688</v>
      </c>
      <c r="H397" s="18">
        <f t="shared" si="44"/>
        <v>287917.9188672633</v>
      </c>
    </row>
    <row r="398" spans="1:9" s="26" customFormat="1" ht="16.2" x14ac:dyDescent="0.35">
      <c r="A398" s="15">
        <v>32</v>
      </c>
      <c r="B398" s="16" t="s">
        <v>22</v>
      </c>
      <c r="C398" s="17">
        <f t="shared" si="42"/>
        <v>575830.27487325273</v>
      </c>
      <c r="D398" s="16">
        <f t="shared" si="45"/>
        <v>69099.632984790325</v>
      </c>
      <c r="E398" s="16">
        <f t="shared" si="46"/>
        <v>69099.632984790325</v>
      </c>
      <c r="F398" s="16">
        <f t="shared" si="41"/>
        <v>138199.26596958065</v>
      </c>
      <c r="G398" s="16">
        <f t="shared" si="43"/>
        <v>40923634.13672927</v>
      </c>
      <c r="H398" s="18">
        <f t="shared" si="44"/>
        <v>288896.83033454779</v>
      </c>
    </row>
    <row r="399" spans="1:9" s="26" customFormat="1" ht="16.2" x14ac:dyDescent="0.35">
      <c r="A399" s="15">
        <v>32</v>
      </c>
      <c r="B399" s="16" t="s">
        <v>23</v>
      </c>
      <c r="C399" s="17">
        <f t="shared" si="42"/>
        <v>575830.27487325273</v>
      </c>
      <c r="D399" s="16">
        <f t="shared" si="45"/>
        <v>69099.632984790325</v>
      </c>
      <c r="E399" s="16">
        <f t="shared" si="46"/>
        <v>69099.632984790325</v>
      </c>
      <c r="F399" s="16">
        <f t="shared" si="41"/>
        <v>138199.26596958065</v>
      </c>
      <c r="G399" s="16">
        <f t="shared" si="43"/>
        <v>41061833.402698852</v>
      </c>
      <c r="H399" s="18">
        <f t="shared" si="44"/>
        <v>289875.74180183234</v>
      </c>
    </row>
    <row r="400" spans="1:9" s="26" customFormat="1" ht="16.2" x14ac:dyDescent="0.35">
      <c r="A400" s="15">
        <v>32</v>
      </c>
      <c r="B400" s="16" t="s">
        <v>24</v>
      </c>
      <c r="C400" s="17">
        <f t="shared" si="42"/>
        <v>575830.27487325273</v>
      </c>
      <c r="D400" s="16">
        <f t="shared" si="45"/>
        <v>69099.632984790325</v>
      </c>
      <c r="E400" s="16">
        <f t="shared" si="46"/>
        <v>69099.632984790325</v>
      </c>
      <c r="F400" s="16">
        <f t="shared" si="41"/>
        <v>138199.26596958065</v>
      </c>
      <c r="G400" s="16">
        <f t="shared" si="43"/>
        <v>41200032.668668434</v>
      </c>
      <c r="H400" s="18">
        <f t="shared" si="44"/>
        <v>290854.65326911688</v>
      </c>
    </row>
    <row r="401" spans="1:9" s="26" customFormat="1" ht="16.2" x14ac:dyDescent="0.35">
      <c r="A401" s="15">
        <v>32</v>
      </c>
      <c r="B401" s="16" t="s">
        <v>25</v>
      </c>
      <c r="C401" s="17">
        <f t="shared" si="42"/>
        <v>575830.27487325273</v>
      </c>
      <c r="D401" s="16">
        <f t="shared" si="45"/>
        <v>69099.632984790325</v>
      </c>
      <c r="E401" s="16">
        <f t="shared" si="46"/>
        <v>69099.632984790325</v>
      </c>
      <c r="F401" s="16">
        <f t="shared" si="41"/>
        <v>138199.26596958065</v>
      </c>
      <c r="G401" s="16">
        <f t="shared" si="43"/>
        <v>41338231.934638016</v>
      </c>
      <c r="H401" s="18">
        <f t="shared" si="44"/>
        <v>291833.56473640143</v>
      </c>
    </row>
    <row r="402" spans="1:9" s="26" customFormat="1" ht="16.8" thickBot="1" x14ac:dyDescent="0.4">
      <c r="A402" s="19">
        <v>32</v>
      </c>
      <c r="B402" s="20" t="s">
        <v>26</v>
      </c>
      <c r="C402" s="21">
        <f t="shared" si="42"/>
        <v>575830.27487325273</v>
      </c>
      <c r="D402" s="20">
        <f t="shared" si="45"/>
        <v>69099.632984790325</v>
      </c>
      <c r="E402" s="20">
        <f t="shared" si="46"/>
        <v>69099.632984790325</v>
      </c>
      <c r="F402" s="20">
        <f t="shared" si="41"/>
        <v>138199.26596958065</v>
      </c>
      <c r="G402" s="22">
        <f>IF(A402&lt;=($E$7-$E$5),(G401+F402+SUM(H391:H402)),0)</f>
        <v>44925572.758211046</v>
      </c>
      <c r="H402" s="23">
        <f t="shared" si="44"/>
        <v>292812.47620368598</v>
      </c>
      <c r="I402" s="29"/>
    </row>
    <row r="403" spans="1:9" s="26" customFormat="1" ht="15" customHeight="1" x14ac:dyDescent="0.35">
      <c r="A403" s="11">
        <v>33</v>
      </c>
      <c r="B403" s="12" t="s">
        <v>15</v>
      </c>
      <c r="C403" s="13">
        <f t="shared" si="42"/>
        <v>633413.30236057797</v>
      </c>
      <c r="D403" s="12">
        <f t="shared" si="45"/>
        <v>76009.596283269348</v>
      </c>
      <c r="E403" s="12">
        <f t="shared" si="46"/>
        <v>76009.596283269348</v>
      </c>
      <c r="F403" s="12">
        <f t="shared" ref="F403:F466" si="47">D403+E403</f>
        <v>152019.1925665387</v>
      </c>
      <c r="G403" s="12">
        <f t="shared" si="43"/>
        <v>45077591.950777583</v>
      </c>
      <c r="H403" s="14">
        <f t="shared" si="44"/>
        <v>318222.80703732825</v>
      </c>
    </row>
    <row r="404" spans="1:9" s="26" customFormat="1" ht="16.2" x14ac:dyDescent="0.35">
      <c r="A404" s="15">
        <v>33</v>
      </c>
      <c r="B404" s="16" t="s">
        <v>16</v>
      </c>
      <c r="C404" s="17">
        <f t="shared" si="42"/>
        <v>633413.30236057797</v>
      </c>
      <c r="D404" s="16">
        <f t="shared" si="45"/>
        <v>76009.596283269348</v>
      </c>
      <c r="E404" s="16">
        <f t="shared" si="46"/>
        <v>76009.596283269348</v>
      </c>
      <c r="F404" s="16">
        <f t="shared" si="47"/>
        <v>152019.1925665387</v>
      </c>
      <c r="G404" s="16">
        <f t="shared" si="43"/>
        <v>45229611.143344119</v>
      </c>
      <c r="H404" s="18">
        <f t="shared" si="44"/>
        <v>319299.60965134122</v>
      </c>
    </row>
    <row r="405" spans="1:9" s="26" customFormat="1" ht="16.2" x14ac:dyDescent="0.35">
      <c r="A405" s="15">
        <v>33</v>
      </c>
      <c r="B405" s="16" t="s">
        <v>17</v>
      </c>
      <c r="C405" s="17">
        <f t="shared" si="42"/>
        <v>633413.30236057797</v>
      </c>
      <c r="D405" s="16">
        <f t="shared" si="45"/>
        <v>76009.596283269348</v>
      </c>
      <c r="E405" s="16">
        <f t="shared" si="46"/>
        <v>76009.596283269348</v>
      </c>
      <c r="F405" s="16">
        <f t="shared" si="47"/>
        <v>152019.1925665387</v>
      </c>
      <c r="G405" s="16">
        <f t="shared" si="43"/>
        <v>45381630.335910656</v>
      </c>
      <c r="H405" s="18">
        <f t="shared" si="44"/>
        <v>320376.41226535419</v>
      </c>
    </row>
    <row r="406" spans="1:9" s="26" customFormat="1" ht="16.2" x14ac:dyDescent="0.35">
      <c r="A406" s="15">
        <v>33</v>
      </c>
      <c r="B406" s="16" t="s">
        <v>18</v>
      </c>
      <c r="C406" s="17">
        <f t="shared" si="42"/>
        <v>633413.30236057797</v>
      </c>
      <c r="D406" s="16">
        <f t="shared" si="45"/>
        <v>76009.596283269348</v>
      </c>
      <c r="E406" s="16">
        <f t="shared" si="46"/>
        <v>76009.596283269348</v>
      </c>
      <c r="F406" s="16">
        <f t="shared" si="47"/>
        <v>152019.1925665387</v>
      </c>
      <c r="G406" s="16">
        <f t="shared" si="43"/>
        <v>45533649.528477192</v>
      </c>
      <c r="H406" s="18">
        <f t="shared" si="44"/>
        <v>321453.21487936715</v>
      </c>
    </row>
    <row r="407" spans="1:9" s="26" customFormat="1" ht="16.2" x14ac:dyDescent="0.35">
      <c r="A407" s="15">
        <v>33</v>
      </c>
      <c r="B407" s="16" t="s">
        <v>19</v>
      </c>
      <c r="C407" s="17">
        <f t="shared" si="42"/>
        <v>633413.30236057797</v>
      </c>
      <c r="D407" s="16">
        <f t="shared" si="45"/>
        <v>76009.596283269348</v>
      </c>
      <c r="E407" s="16">
        <f t="shared" si="46"/>
        <v>76009.596283269348</v>
      </c>
      <c r="F407" s="16">
        <f t="shared" si="47"/>
        <v>152019.1925665387</v>
      </c>
      <c r="G407" s="16">
        <f t="shared" si="43"/>
        <v>45685668.721043728</v>
      </c>
      <c r="H407" s="18">
        <f t="shared" si="44"/>
        <v>322530.01749338012</v>
      </c>
    </row>
    <row r="408" spans="1:9" s="26" customFormat="1" ht="16.2" x14ac:dyDescent="0.35">
      <c r="A408" s="15">
        <v>33</v>
      </c>
      <c r="B408" s="16" t="s">
        <v>20</v>
      </c>
      <c r="C408" s="17">
        <f t="shared" si="42"/>
        <v>633413.30236057797</v>
      </c>
      <c r="D408" s="16">
        <f t="shared" si="45"/>
        <v>76009.596283269348</v>
      </c>
      <c r="E408" s="16">
        <f t="shared" si="46"/>
        <v>76009.596283269348</v>
      </c>
      <c r="F408" s="16">
        <f t="shared" si="47"/>
        <v>152019.1925665387</v>
      </c>
      <c r="G408" s="16">
        <f t="shared" si="43"/>
        <v>45837687.913610265</v>
      </c>
      <c r="H408" s="18">
        <f t="shared" si="44"/>
        <v>323606.82010739308</v>
      </c>
    </row>
    <row r="409" spans="1:9" s="26" customFormat="1" ht="16.2" x14ac:dyDescent="0.35">
      <c r="A409" s="15">
        <v>33</v>
      </c>
      <c r="B409" s="16" t="s">
        <v>21</v>
      </c>
      <c r="C409" s="17">
        <f t="shared" si="42"/>
        <v>633413.30236057797</v>
      </c>
      <c r="D409" s="16">
        <f t="shared" si="45"/>
        <v>76009.596283269348</v>
      </c>
      <c r="E409" s="16">
        <f t="shared" si="46"/>
        <v>76009.596283269348</v>
      </c>
      <c r="F409" s="16">
        <f t="shared" si="47"/>
        <v>152019.1925665387</v>
      </c>
      <c r="G409" s="16">
        <f t="shared" si="43"/>
        <v>45989707.106176801</v>
      </c>
      <c r="H409" s="18">
        <f t="shared" si="44"/>
        <v>324683.62272140605</v>
      </c>
    </row>
    <row r="410" spans="1:9" s="26" customFormat="1" ht="16.2" x14ac:dyDescent="0.35">
      <c r="A410" s="15">
        <v>33</v>
      </c>
      <c r="B410" s="16" t="s">
        <v>22</v>
      </c>
      <c r="C410" s="17">
        <f t="shared" si="42"/>
        <v>633413.30236057797</v>
      </c>
      <c r="D410" s="16">
        <f t="shared" si="45"/>
        <v>76009.596283269348</v>
      </c>
      <c r="E410" s="16">
        <f t="shared" si="46"/>
        <v>76009.596283269348</v>
      </c>
      <c r="F410" s="16">
        <f t="shared" si="47"/>
        <v>152019.1925665387</v>
      </c>
      <c r="G410" s="16">
        <f t="shared" si="43"/>
        <v>46141726.298743337</v>
      </c>
      <c r="H410" s="18">
        <f t="shared" si="44"/>
        <v>325760.42533541902</v>
      </c>
    </row>
    <row r="411" spans="1:9" s="26" customFormat="1" ht="16.2" x14ac:dyDescent="0.35">
      <c r="A411" s="15">
        <v>33</v>
      </c>
      <c r="B411" s="16" t="s">
        <v>23</v>
      </c>
      <c r="C411" s="17">
        <f t="shared" ref="C411:C474" si="48">IF(A411&lt;=($E$7-$E$5),IF($E$15="yes",$E$13,$E$11*(1+$E$9)^(A411-1)),0)</f>
        <v>633413.30236057797</v>
      </c>
      <c r="D411" s="16">
        <f t="shared" si="45"/>
        <v>76009.596283269348</v>
      </c>
      <c r="E411" s="16">
        <f t="shared" si="46"/>
        <v>76009.596283269348</v>
      </c>
      <c r="F411" s="16">
        <f t="shared" si="47"/>
        <v>152019.1925665387</v>
      </c>
      <c r="G411" s="16">
        <f t="shared" si="43"/>
        <v>46293745.491309874</v>
      </c>
      <c r="H411" s="18">
        <f t="shared" si="44"/>
        <v>326837.22794943198</v>
      </c>
    </row>
    <row r="412" spans="1:9" s="26" customFormat="1" ht="16.2" x14ac:dyDescent="0.35">
      <c r="A412" s="15">
        <v>33</v>
      </c>
      <c r="B412" s="16" t="s">
        <v>24</v>
      </c>
      <c r="C412" s="17">
        <f t="shared" si="48"/>
        <v>633413.30236057797</v>
      </c>
      <c r="D412" s="16">
        <f t="shared" si="45"/>
        <v>76009.596283269348</v>
      </c>
      <c r="E412" s="16">
        <f t="shared" si="46"/>
        <v>76009.596283269348</v>
      </c>
      <c r="F412" s="16">
        <f t="shared" si="47"/>
        <v>152019.1925665387</v>
      </c>
      <c r="G412" s="16">
        <f t="shared" si="43"/>
        <v>46445764.68387641</v>
      </c>
      <c r="H412" s="18">
        <f t="shared" si="44"/>
        <v>327914.03056344495</v>
      </c>
    </row>
    <row r="413" spans="1:9" s="26" customFormat="1" ht="16.2" x14ac:dyDescent="0.35">
      <c r="A413" s="15">
        <v>33</v>
      </c>
      <c r="B413" s="16" t="s">
        <v>25</v>
      </c>
      <c r="C413" s="17">
        <f t="shared" si="48"/>
        <v>633413.30236057797</v>
      </c>
      <c r="D413" s="16">
        <f t="shared" si="45"/>
        <v>76009.596283269348</v>
      </c>
      <c r="E413" s="16">
        <f t="shared" si="46"/>
        <v>76009.596283269348</v>
      </c>
      <c r="F413" s="16">
        <f t="shared" si="47"/>
        <v>152019.1925665387</v>
      </c>
      <c r="G413" s="16">
        <f t="shared" si="43"/>
        <v>46597783.876442946</v>
      </c>
      <c r="H413" s="18">
        <f t="shared" si="44"/>
        <v>328990.83317745791</v>
      </c>
    </row>
    <row r="414" spans="1:9" s="26" customFormat="1" ht="16.8" thickBot="1" x14ac:dyDescent="0.4">
      <c r="A414" s="19">
        <v>33</v>
      </c>
      <c r="B414" s="20" t="s">
        <v>26</v>
      </c>
      <c r="C414" s="21">
        <f t="shared" si="48"/>
        <v>633413.30236057797</v>
      </c>
      <c r="D414" s="20">
        <f t="shared" si="45"/>
        <v>76009.596283269348</v>
      </c>
      <c r="E414" s="20">
        <f t="shared" si="46"/>
        <v>76009.596283269348</v>
      </c>
      <c r="F414" s="20">
        <f t="shared" si="47"/>
        <v>152019.1925665387</v>
      </c>
      <c r="G414" s="22">
        <f>IF(A414&lt;=($E$7-$E$5),(G413+F414+SUM(H403:H414)),0)</f>
        <v>50639545.725982279</v>
      </c>
      <c r="H414" s="23">
        <f t="shared" si="44"/>
        <v>330067.63579147088</v>
      </c>
      <c r="I414" s="29"/>
    </row>
    <row r="415" spans="1:9" s="26" customFormat="1" ht="15" customHeight="1" x14ac:dyDescent="0.35">
      <c r="A415" s="11">
        <v>34</v>
      </c>
      <c r="B415" s="12" t="s">
        <v>15</v>
      </c>
      <c r="C415" s="13">
        <f t="shared" si="48"/>
        <v>696754.63259663584</v>
      </c>
      <c r="D415" s="12">
        <f t="shared" si="45"/>
        <v>83610.555911596297</v>
      </c>
      <c r="E415" s="12">
        <f t="shared" si="46"/>
        <v>83610.555911596297</v>
      </c>
      <c r="F415" s="12">
        <f t="shared" si="47"/>
        <v>167221.11182319259</v>
      </c>
      <c r="G415" s="12">
        <f t="shared" si="43"/>
        <v>50806766.837805472</v>
      </c>
      <c r="H415" s="14">
        <f t="shared" si="44"/>
        <v>358696.78222570784</v>
      </c>
    </row>
    <row r="416" spans="1:9" s="26" customFormat="1" ht="16.2" x14ac:dyDescent="0.35">
      <c r="A416" s="15">
        <v>34</v>
      </c>
      <c r="B416" s="16" t="s">
        <v>16</v>
      </c>
      <c r="C416" s="17">
        <f t="shared" si="48"/>
        <v>696754.63259663584</v>
      </c>
      <c r="D416" s="16">
        <f t="shared" si="45"/>
        <v>83610.555911596297</v>
      </c>
      <c r="E416" s="16">
        <f t="shared" si="46"/>
        <v>83610.555911596297</v>
      </c>
      <c r="F416" s="16">
        <f t="shared" si="47"/>
        <v>167221.11182319259</v>
      </c>
      <c r="G416" s="16">
        <f t="shared" si="43"/>
        <v>50973987.949628666</v>
      </c>
      <c r="H416" s="18">
        <f t="shared" si="44"/>
        <v>359881.26510112215</v>
      </c>
    </row>
    <row r="417" spans="1:9" s="26" customFormat="1" ht="16.2" x14ac:dyDescent="0.35">
      <c r="A417" s="15">
        <v>34</v>
      </c>
      <c r="B417" s="16" t="s">
        <v>17</v>
      </c>
      <c r="C417" s="17">
        <f t="shared" si="48"/>
        <v>696754.63259663584</v>
      </c>
      <c r="D417" s="16">
        <f t="shared" si="45"/>
        <v>83610.555911596297</v>
      </c>
      <c r="E417" s="16">
        <f t="shared" si="46"/>
        <v>83610.555911596297</v>
      </c>
      <c r="F417" s="16">
        <f t="shared" si="47"/>
        <v>167221.11182319259</v>
      </c>
      <c r="G417" s="16">
        <f t="shared" si="43"/>
        <v>51141209.06145186</v>
      </c>
      <c r="H417" s="18">
        <f t="shared" si="44"/>
        <v>361065.7479765364</v>
      </c>
    </row>
    <row r="418" spans="1:9" s="26" customFormat="1" ht="16.2" x14ac:dyDescent="0.35">
      <c r="A418" s="15">
        <v>34</v>
      </c>
      <c r="B418" s="16" t="s">
        <v>18</v>
      </c>
      <c r="C418" s="17">
        <f t="shared" si="48"/>
        <v>696754.63259663584</v>
      </c>
      <c r="D418" s="16">
        <f t="shared" si="45"/>
        <v>83610.555911596297</v>
      </c>
      <c r="E418" s="16">
        <f t="shared" si="46"/>
        <v>83610.555911596297</v>
      </c>
      <c r="F418" s="16">
        <f t="shared" si="47"/>
        <v>167221.11182319259</v>
      </c>
      <c r="G418" s="16">
        <f t="shared" si="43"/>
        <v>51308430.173275054</v>
      </c>
      <c r="H418" s="18">
        <f t="shared" si="44"/>
        <v>362250.23085195071</v>
      </c>
    </row>
    <row r="419" spans="1:9" s="26" customFormat="1" ht="16.2" x14ac:dyDescent="0.35">
      <c r="A419" s="15">
        <v>34</v>
      </c>
      <c r="B419" s="16" t="s">
        <v>19</v>
      </c>
      <c r="C419" s="17">
        <f t="shared" si="48"/>
        <v>696754.63259663584</v>
      </c>
      <c r="D419" s="16">
        <f t="shared" si="45"/>
        <v>83610.555911596297</v>
      </c>
      <c r="E419" s="16">
        <f t="shared" si="46"/>
        <v>83610.555911596297</v>
      </c>
      <c r="F419" s="16">
        <f t="shared" si="47"/>
        <v>167221.11182319259</v>
      </c>
      <c r="G419" s="16">
        <f t="shared" si="43"/>
        <v>51475651.285098247</v>
      </c>
      <c r="H419" s="18">
        <f t="shared" si="44"/>
        <v>363434.71372736502</v>
      </c>
    </row>
    <row r="420" spans="1:9" s="26" customFormat="1" ht="16.2" x14ac:dyDescent="0.35">
      <c r="A420" s="15">
        <v>34</v>
      </c>
      <c r="B420" s="16" t="s">
        <v>20</v>
      </c>
      <c r="C420" s="17">
        <f t="shared" si="48"/>
        <v>696754.63259663584</v>
      </c>
      <c r="D420" s="16">
        <f t="shared" si="45"/>
        <v>83610.555911596297</v>
      </c>
      <c r="E420" s="16">
        <f t="shared" si="46"/>
        <v>83610.555911596297</v>
      </c>
      <c r="F420" s="16">
        <f t="shared" si="47"/>
        <v>167221.11182319259</v>
      </c>
      <c r="G420" s="16">
        <f t="shared" si="43"/>
        <v>51642872.396921441</v>
      </c>
      <c r="H420" s="18">
        <f t="shared" si="44"/>
        <v>364619.19660277927</v>
      </c>
    </row>
    <row r="421" spans="1:9" s="26" customFormat="1" ht="16.2" x14ac:dyDescent="0.35">
      <c r="A421" s="15">
        <v>34</v>
      </c>
      <c r="B421" s="16" t="s">
        <v>21</v>
      </c>
      <c r="C421" s="17">
        <f t="shared" si="48"/>
        <v>696754.63259663584</v>
      </c>
      <c r="D421" s="16">
        <f t="shared" si="45"/>
        <v>83610.555911596297</v>
      </c>
      <c r="E421" s="16">
        <f t="shared" si="46"/>
        <v>83610.555911596297</v>
      </c>
      <c r="F421" s="16">
        <f t="shared" si="47"/>
        <v>167221.11182319259</v>
      </c>
      <c r="G421" s="16">
        <f t="shared" si="43"/>
        <v>51810093.508744635</v>
      </c>
      <c r="H421" s="18">
        <f t="shared" si="44"/>
        <v>365803.67947819358</v>
      </c>
    </row>
    <row r="422" spans="1:9" s="26" customFormat="1" ht="16.2" x14ac:dyDescent="0.35">
      <c r="A422" s="15">
        <v>34</v>
      </c>
      <c r="B422" s="16" t="s">
        <v>22</v>
      </c>
      <c r="C422" s="17">
        <f t="shared" si="48"/>
        <v>696754.63259663584</v>
      </c>
      <c r="D422" s="16">
        <f t="shared" si="45"/>
        <v>83610.555911596297</v>
      </c>
      <c r="E422" s="16">
        <f t="shared" si="46"/>
        <v>83610.555911596297</v>
      </c>
      <c r="F422" s="16">
        <f t="shared" si="47"/>
        <v>167221.11182319259</v>
      </c>
      <c r="G422" s="16">
        <f t="shared" si="43"/>
        <v>51977314.620567828</v>
      </c>
      <c r="H422" s="18">
        <f t="shared" si="44"/>
        <v>366988.16235360788</v>
      </c>
    </row>
    <row r="423" spans="1:9" s="26" customFormat="1" ht="16.2" x14ac:dyDescent="0.35">
      <c r="A423" s="15">
        <v>34</v>
      </c>
      <c r="B423" s="16" t="s">
        <v>23</v>
      </c>
      <c r="C423" s="17">
        <f t="shared" si="48"/>
        <v>696754.63259663584</v>
      </c>
      <c r="D423" s="16">
        <f t="shared" si="45"/>
        <v>83610.555911596297</v>
      </c>
      <c r="E423" s="16">
        <f t="shared" si="46"/>
        <v>83610.555911596297</v>
      </c>
      <c r="F423" s="16">
        <f t="shared" si="47"/>
        <v>167221.11182319259</v>
      </c>
      <c r="G423" s="16">
        <f t="shared" ref="G423:G485" si="49">IF(A423&lt;=($E$7-$E$5),(G422+F423),0)</f>
        <v>52144535.732391022</v>
      </c>
      <c r="H423" s="18">
        <f t="shared" ref="H423:H486" si="50">IF(A423&lt;=($E$7-$E$5),($I$9/12)*G422)</f>
        <v>368172.64522902214</v>
      </c>
    </row>
    <row r="424" spans="1:9" s="26" customFormat="1" ht="16.2" x14ac:dyDescent="0.35">
      <c r="A424" s="15">
        <v>34</v>
      </c>
      <c r="B424" s="16" t="s">
        <v>24</v>
      </c>
      <c r="C424" s="17">
        <f t="shared" si="48"/>
        <v>696754.63259663584</v>
      </c>
      <c r="D424" s="16">
        <f t="shared" si="45"/>
        <v>83610.555911596297</v>
      </c>
      <c r="E424" s="16">
        <f t="shared" si="46"/>
        <v>83610.555911596297</v>
      </c>
      <c r="F424" s="16">
        <f t="shared" si="47"/>
        <v>167221.11182319259</v>
      </c>
      <c r="G424" s="16">
        <f t="shared" si="49"/>
        <v>52311756.844214216</v>
      </c>
      <c r="H424" s="18">
        <f t="shared" si="50"/>
        <v>369357.12810443644</v>
      </c>
    </row>
    <row r="425" spans="1:9" s="26" customFormat="1" ht="16.2" x14ac:dyDescent="0.35">
      <c r="A425" s="15">
        <v>34</v>
      </c>
      <c r="B425" s="16" t="s">
        <v>25</v>
      </c>
      <c r="C425" s="17">
        <f t="shared" si="48"/>
        <v>696754.63259663584</v>
      </c>
      <c r="D425" s="16">
        <f t="shared" si="45"/>
        <v>83610.555911596297</v>
      </c>
      <c r="E425" s="16">
        <f t="shared" si="46"/>
        <v>83610.555911596297</v>
      </c>
      <c r="F425" s="16">
        <f t="shared" si="47"/>
        <v>167221.11182319259</v>
      </c>
      <c r="G425" s="16">
        <f t="shared" si="49"/>
        <v>52478977.95603741</v>
      </c>
      <c r="H425" s="18">
        <f t="shared" si="50"/>
        <v>370541.6109798507</v>
      </c>
    </row>
    <row r="426" spans="1:9" s="26" customFormat="1" ht="16.8" thickBot="1" x14ac:dyDescent="0.4">
      <c r="A426" s="19">
        <v>34</v>
      </c>
      <c r="B426" s="20" t="s">
        <v>26</v>
      </c>
      <c r="C426" s="21">
        <f t="shared" si="48"/>
        <v>696754.63259663584</v>
      </c>
      <c r="D426" s="20">
        <f t="shared" si="45"/>
        <v>83610.555911596297</v>
      </c>
      <c r="E426" s="20">
        <f t="shared" si="46"/>
        <v>83610.555911596297</v>
      </c>
      <c r="F426" s="20">
        <f t="shared" si="47"/>
        <v>167221.11182319259</v>
      </c>
      <c r="G426" s="22">
        <f>IF(A426&lt;=($E$7-$E$5),(G425+F426+SUM(H415:H426)),0)</f>
        <v>57028736.324346438</v>
      </c>
      <c r="H426" s="23">
        <f t="shared" si="50"/>
        <v>371726.093855265</v>
      </c>
      <c r="I426" s="29"/>
    </row>
    <row r="427" spans="1:9" s="26" customFormat="1" ht="15" customHeight="1" x14ac:dyDescent="0.35">
      <c r="A427" s="11">
        <v>35</v>
      </c>
      <c r="B427" s="12" t="s">
        <v>15</v>
      </c>
      <c r="C427" s="13">
        <f t="shared" si="48"/>
        <v>0</v>
      </c>
      <c r="D427" s="12">
        <f t="shared" si="45"/>
        <v>0</v>
      </c>
      <c r="E427" s="12">
        <f t="shared" si="46"/>
        <v>0</v>
      </c>
      <c r="F427" s="12">
        <f t="shared" si="47"/>
        <v>0</v>
      </c>
      <c r="G427" s="12">
        <f t="shared" si="49"/>
        <v>0</v>
      </c>
      <c r="H427" s="14" t="b">
        <f t="shared" si="50"/>
        <v>0</v>
      </c>
    </row>
    <row r="428" spans="1:9" s="26" customFormat="1" ht="16.2" x14ac:dyDescent="0.35">
      <c r="A428" s="15">
        <v>35</v>
      </c>
      <c r="B428" s="16" t="s">
        <v>16</v>
      </c>
      <c r="C428" s="17">
        <f t="shared" si="48"/>
        <v>0</v>
      </c>
      <c r="D428" s="16">
        <f t="shared" si="45"/>
        <v>0</v>
      </c>
      <c r="E428" s="16">
        <f t="shared" si="46"/>
        <v>0</v>
      </c>
      <c r="F428" s="16">
        <f t="shared" si="47"/>
        <v>0</v>
      </c>
      <c r="G428" s="16">
        <f t="shared" si="49"/>
        <v>0</v>
      </c>
      <c r="H428" s="18" t="b">
        <f t="shared" si="50"/>
        <v>0</v>
      </c>
    </row>
    <row r="429" spans="1:9" s="26" customFormat="1" ht="16.2" x14ac:dyDescent="0.35">
      <c r="A429" s="15">
        <v>35</v>
      </c>
      <c r="B429" s="16" t="s">
        <v>17</v>
      </c>
      <c r="C429" s="17">
        <f t="shared" si="48"/>
        <v>0</v>
      </c>
      <c r="D429" s="16">
        <f t="shared" si="45"/>
        <v>0</v>
      </c>
      <c r="E429" s="16">
        <f t="shared" si="46"/>
        <v>0</v>
      </c>
      <c r="F429" s="16">
        <f t="shared" si="47"/>
        <v>0</v>
      </c>
      <c r="G429" s="16">
        <f t="shared" si="49"/>
        <v>0</v>
      </c>
      <c r="H429" s="18" t="b">
        <f t="shared" si="50"/>
        <v>0</v>
      </c>
    </row>
    <row r="430" spans="1:9" s="26" customFormat="1" ht="16.2" x14ac:dyDescent="0.35">
      <c r="A430" s="15">
        <v>35</v>
      </c>
      <c r="B430" s="16" t="s">
        <v>18</v>
      </c>
      <c r="C430" s="17">
        <f t="shared" si="48"/>
        <v>0</v>
      </c>
      <c r="D430" s="16">
        <f t="shared" si="45"/>
        <v>0</v>
      </c>
      <c r="E430" s="16">
        <f t="shared" si="46"/>
        <v>0</v>
      </c>
      <c r="F430" s="16">
        <f t="shared" si="47"/>
        <v>0</v>
      </c>
      <c r="G430" s="16">
        <f t="shared" si="49"/>
        <v>0</v>
      </c>
      <c r="H430" s="18" t="b">
        <f t="shared" si="50"/>
        <v>0</v>
      </c>
    </row>
    <row r="431" spans="1:9" s="26" customFormat="1" ht="16.2" x14ac:dyDescent="0.35">
      <c r="A431" s="15">
        <v>35</v>
      </c>
      <c r="B431" s="16" t="s">
        <v>19</v>
      </c>
      <c r="C431" s="17">
        <f t="shared" si="48"/>
        <v>0</v>
      </c>
      <c r="D431" s="16">
        <f t="shared" si="45"/>
        <v>0</v>
      </c>
      <c r="E431" s="16">
        <f t="shared" si="46"/>
        <v>0</v>
      </c>
      <c r="F431" s="16">
        <f t="shared" si="47"/>
        <v>0</v>
      </c>
      <c r="G431" s="16">
        <f t="shared" si="49"/>
        <v>0</v>
      </c>
      <c r="H431" s="18" t="b">
        <f t="shared" si="50"/>
        <v>0</v>
      </c>
    </row>
    <row r="432" spans="1:9" s="26" customFormat="1" ht="16.2" x14ac:dyDescent="0.35">
      <c r="A432" s="15">
        <v>35</v>
      </c>
      <c r="B432" s="16" t="s">
        <v>20</v>
      </c>
      <c r="C432" s="17">
        <f t="shared" si="48"/>
        <v>0</v>
      </c>
      <c r="D432" s="16">
        <f t="shared" si="45"/>
        <v>0</v>
      </c>
      <c r="E432" s="16">
        <f t="shared" si="46"/>
        <v>0</v>
      </c>
      <c r="F432" s="16">
        <f t="shared" si="47"/>
        <v>0</v>
      </c>
      <c r="G432" s="16">
        <f t="shared" si="49"/>
        <v>0</v>
      </c>
      <c r="H432" s="18" t="b">
        <f t="shared" si="50"/>
        <v>0</v>
      </c>
    </row>
    <row r="433" spans="1:9" s="26" customFormat="1" ht="16.2" x14ac:dyDescent="0.35">
      <c r="A433" s="15">
        <v>35</v>
      </c>
      <c r="B433" s="16" t="s">
        <v>21</v>
      </c>
      <c r="C433" s="17">
        <f t="shared" si="48"/>
        <v>0</v>
      </c>
      <c r="D433" s="16">
        <f t="shared" si="45"/>
        <v>0</v>
      </c>
      <c r="E433" s="16">
        <f t="shared" si="46"/>
        <v>0</v>
      </c>
      <c r="F433" s="16">
        <f t="shared" si="47"/>
        <v>0</v>
      </c>
      <c r="G433" s="16">
        <f t="shared" si="49"/>
        <v>0</v>
      </c>
      <c r="H433" s="18" t="b">
        <f t="shared" si="50"/>
        <v>0</v>
      </c>
    </row>
    <row r="434" spans="1:9" s="26" customFormat="1" ht="16.2" x14ac:dyDescent="0.35">
      <c r="A434" s="15">
        <v>35</v>
      </c>
      <c r="B434" s="16" t="s">
        <v>22</v>
      </c>
      <c r="C434" s="17">
        <f t="shared" si="48"/>
        <v>0</v>
      </c>
      <c r="D434" s="16">
        <f t="shared" ref="D434:D492" si="51">C434*$I$5</f>
        <v>0</v>
      </c>
      <c r="E434" s="16">
        <f t="shared" ref="E434:E492" si="52">C434*$I$7</f>
        <v>0</v>
      </c>
      <c r="F434" s="16">
        <f t="shared" si="47"/>
        <v>0</v>
      </c>
      <c r="G434" s="16">
        <f t="shared" si="49"/>
        <v>0</v>
      </c>
      <c r="H434" s="18" t="b">
        <f t="shared" si="50"/>
        <v>0</v>
      </c>
    </row>
    <row r="435" spans="1:9" s="26" customFormat="1" ht="16.2" x14ac:dyDescent="0.35">
      <c r="A435" s="15">
        <v>35</v>
      </c>
      <c r="B435" s="16" t="s">
        <v>23</v>
      </c>
      <c r="C435" s="17">
        <f t="shared" si="48"/>
        <v>0</v>
      </c>
      <c r="D435" s="16">
        <f t="shared" si="51"/>
        <v>0</v>
      </c>
      <c r="E435" s="16">
        <f t="shared" si="52"/>
        <v>0</v>
      </c>
      <c r="F435" s="16">
        <f t="shared" si="47"/>
        <v>0</v>
      </c>
      <c r="G435" s="16">
        <f t="shared" si="49"/>
        <v>0</v>
      </c>
      <c r="H435" s="18" t="b">
        <f t="shared" si="50"/>
        <v>0</v>
      </c>
    </row>
    <row r="436" spans="1:9" s="26" customFormat="1" ht="16.2" x14ac:dyDescent="0.35">
      <c r="A436" s="15">
        <v>35</v>
      </c>
      <c r="B436" s="16" t="s">
        <v>24</v>
      </c>
      <c r="C436" s="17">
        <f t="shared" si="48"/>
        <v>0</v>
      </c>
      <c r="D436" s="16">
        <f t="shared" si="51"/>
        <v>0</v>
      </c>
      <c r="E436" s="16">
        <f t="shared" si="52"/>
        <v>0</v>
      </c>
      <c r="F436" s="16">
        <f t="shared" si="47"/>
        <v>0</v>
      </c>
      <c r="G436" s="16">
        <f t="shared" si="49"/>
        <v>0</v>
      </c>
      <c r="H436" s="18" t="b">
        <f t="shared" si="50"/>
        <v>0</v>
      </c>
    </row>
    <row r="437" spans="1:9" s="26" customFormat="1" ht="16.2" x14ac:dyDescent="0.35">
      <c r="A437" s="15">
        <v>35</v>
      </c>
      <c r="B437" s="16" t="s">
        <v>25</v>
      </c>
      <c r="C437" s="17">
        <f t="shared" si="48"/>
        <v>0</v>
      </c>
      <c r="D437" s="16">
        <f t="shared" si="51"/>
        <v>0</v>
      </c>
      <c r="E437" s="16">
        <f t="shared" si="52"/>
        <v>0</v>
      </c>
      <c r="F437" s="16">
        <f t="shared" si="47"/>
        <v>0</v>
      </c>
      <c r="G437" s="16">
        <f t="shared" si="49"/>
        <v>0</v>
      </c>
      <c r="H437" s="18" t="b">
        <f t="shared" si="50"/>
        <v>0</v>
      </c>
    </row>
    <row r="438" spans="1:9" s="26" customFormat="1" ht="16.8" thickBot="1" x14ac:dyDescent="0.4">
      <c r="A438" s="19">
        <v>35</v>
      </c>
      <c r="B438" s="20" t="s">
        <v>26</v>
      </c>
      <c r="C438" s="21">
        <f t="shared" si="48"/>
        <v>0</v>
      </c>
      <c r="D438" s="20">
        <f t="shared" si="51"/>
        <v>0</v>
      </c>
      <c r="E438" s="20">
        <f t="shared" si="52"/>
        <v>0</v>
      </c>
      <c r="F438" s="20">
        <f t="shared" si="47"/>
        <v>0</v>
      </c>
      <c r="G438" s="22">
        <f>IF(A438&lt;=($E$7-$E$5),(G437+F438+SUM(H427:H438)),0)</f>
        <v>0</v>
      </c>
      <c r="H438" s="23" t="b">
        <f t="shared" si="50"/>
        <v>0</v>
      </c>
      <c r="I438" s="29"/>
    </row>
    <row r="439" spans="1:9" s="26" customFormat="1" ht="16.2" x14ac:dyDescent="0.35">
      <c r="A439" s="11">
        <v>36</v>
      </c>
      <c r="B439" s="12" t="s">
        <v>15</v>
      </c>
      <c r="C439" s="13">
        <f t="shared" si="48"/>
        <v>0</v>
      </c>
      <c r="D439" s="12">
        <f t="shared" si="51"/>
        <v>0</v>
      </c>
      <c r="E439" s="12">
        <f t="shared" si="52"/>
        <v>0</v>
      </c>
      <c r="F439" s="12">
        <f t="shared" si="47"/>
        <v>0</v>
      </c>
      <c r="G439" s="12">
        <f t="shared" si="49"/>
        <v>0</v>
      </c>
      <c r="H439" s="14" t="b">
        <f t="shared" si="50"/>
        <v>0</v>
      </c>
    </row>
    <row r="440" spans="1:9" s="26" customFormat="1" ht="16.2" x14ac:dyDescent="0.35">
      <c r="A440" s="15">
        <v>36</v>
      </c>
      <c r="B440" s="16" t="s">
        <v>16</v>
      </c>
      <c r="C440" s="17">
        <f t="shared" si="48"/>
        <v>0</v>
      </c>
      <c r="D440" s="16">
        <f t="shared" si="51"/>
        <v>0</v>
      </c>
      <c r="E440" s="16">
        <f t="shared" si="52"/>
        <v>0</v>
      </c>
      <c r="F440" s="16">
        <f t="shared" si="47"/>
        <v>0</v>
      </c>
      <c r="G440" s="16">
        <f t="shared" si="49"/>
        <v>0</v>
      </c>
      <c r="H440" s="18" t="b">
        <f t="shared" si="50"/>
        <v>0</v>
      </c>
    </row>
    <row r="441" spans="1:9" s="26" customFormat="1" ht="16.2" x14ac:dyDescent="0.35">
      <c r="A441" s="15">
        <v>36</v>
      </c>
      <c r="B441" s="16" t="s">
        <v>17</v>
      </c>
      <c r="C441" s="17">
        <f t="shared" si="48"/>
        <v>0</v>
      </c>
      <c r="D441" s="16">
        <f t="shared" si="51"/>
        <v>0</v>
      </c>
      <c r="E441" s="16">
        <f t="shared" si="52"/>
        <v>0</v>
      </c>
      <c r="F441" s="16">
        <f t="shared" si="47"/>
        <v>0</v>
      </c>
      <c r="G441" s="16">
        <f t="shared" si="49"/>
        <v>0</v>
      </c>
      <c r="H441" s="18" t="b">
        <f t="shared" si="50"/>
        <v>0</v>
      </c>
    </row>
    <row r="442" spans="1:9" s="26" customFormat="1" ht="16.2" x14ac:dyDescent="0.35">
      <c r="A442" s="15">
        <v>36</v>
      </c>
      <c r="B442" s="16" t="s">
        <v>18</v>
      </c>
      <c r="C442" s="17">
        <f t="shared" si="48"/>
        <v>0</v>
      </c>
      <c r="D442" s="16">
        <f t="shared" si="51"/>
        <v>0</v>
      </c>
      <c r="E442" s="16">
        <f t="shared" si="52"/>
        <v>0</v>
      </c>
      <c r="F442" s="16">
        <f t="shared" si="47"/>
        <v>0</v>
      </c>
      <c r="G442" s="16">
        <f t="shared" si="49"/>
        <v>0</v>
      </c>
      <c r="H442" s="18" t="b">
        <f t="shared" si="50"/>
        <v>0</v>
      </c>
    </row>
    <row r="443" spans="1:9" s="26" customFormat="1" ht="16.2" x14ac:dyDescent="0.35">
      <c r="A443" s="15">
        <v>36</v>
      </c>
      <c r="B443" s="16" t="s">
        <v>19</v>
      </c>
      <c r="C443" s="17">
        <f t="shared" si="48"/>
        <v>0</v>
      </c>
      <c r="D443" s="16">
        <f t="shared" si="51"/>
        <v>0</v>
      </c>
      <c r="E443" s="16">
        <f t="shared" si="52"/>
        <v>0</v>
      </c>
      <c r="F443" s="16">
        <f t="shared" si="47"/>
        <v>0</v>
      </c>
      <c r="G443" s="16">
        <f t="shared" si="49"/>
        <v>0</v>
      </c>
      <c r="H443" s="18" t="b">
        <f t="shared" si="50"/>
        <v>0</v>
      </c>
    </row>
    <row r="444" spans="1:9" s="26" customFormat="1" ht="16.2" x14ac:dyDescent="0.35">
      <c r="A444" s="15">
        <v>36</v>
      </c>
      <c r="B444" s="16" t="s">
        <v>20</v>
      </c>
      <c r="C444" s="17">
        <f t="shared" si="48"/>
        <v>0</v>
      </c>
      <c r="D444" s="16">
        <f t="shared" si="51"/>
        <v>0</v>
      </c>
      <c r="E444" s="16">
        <f t="shared" si="52"/>
        <v>0</v>
      </c>
      <c r="F444" s="16">
        <f t="shared" si="47"/>
        <v>0</v>
      </c>
      <c r="G444" s="16">
        <f t="shared" si="49"/>
        <v>0</v>
      </c>
      <c r="H444" s="18" t="b">
        <f t="shared" si="50"/>
        <v>0</v>
      </c>
    </row>
    <row r="445" spans="1:9" s="26" customFormat="1" ht="16.2" x14ac:dyDescent="0.35">
      <c r="A445" s="15">
        <v>36</v>
      </c>
      <c r="B445" s="16" t="s">
        <v>21</v>
      </c>
      <c r="C445" s="17">
        <f t="shared" si="48"/>
        <v>0</v>
      </c>
      <c r="D445" s="16">
        <f t="shared" si="51"/>
        <v>0</v>
      </c>
      <c r="E445" s="16">
        <f t="shared" si="52"/>
        <v>0</v>
      </c>
      <c r="F445" s="16">
        <f t="shared" si="47"/>
        <v>0</v>
      </c>
      <c r="G445" s="16">
        <f t="shared" si="49"/>
        <v>0</v>
      </c>
      <c r="H445" s="18" t="b">
        <f t="shared" si="50"/>
        <v>0</v>
      </c>
    </row>
    <row r="446" spans="1:9" s="26" customFormat="1" ht="16.2" x14ac:dyDescent="0.35">
      <c r="A446" s="15">
        <v>36</v>
      </c>
      <c r="B446" s="16" t="s">
        <v>22</v>
      </c>
      <c r="C446" s="17">
        <f t="shared" si="48"/>
        <v>0</v>
      </c>
      <c r="D446" s="16">
        <f t="shared" si="51"/>
        <v>0</v>
      </c>
      <c r="E446" s="16">
        <f t="shared" si="52"/>
        <v>0</v>
      </c>
      <c r="F446" s="16">
        <f t="shared" si="47"/>
        <v>0</v>
      </c>
      <c r="G446" s="16">
        <f t="shared" si="49"/>
        <v>0</v>
      </c>
      <c r="H446" s="18" t="b">
        <f t="shared" si="50"/>
        <v>0</v>
      </c>
    </row>
    <row r="447" spans="1:9" s="26" customFormat="1" ht="16.2" x14ac:dyDescent="0.35">
      <c r="A447" s="15">
        <v>36</v>
      </c>
      <c r="B447" s="16" t="s">
        <v>23</v>
      </c>
      <c r="C447" s="17">
        <f t="shared" si="48"/>
        <v>0</v>
      </c>
      <c r="D447" s="16">
        <f t="shared" si="51"/>
        <v>0</v>
      </c>
      <c r="E447" s="16">
        <f t="shared" si="52"/>
        <v>0</v>
      </c>
      <c r="F447" s="16">
        <f t="shared" si="47"/>
        <v>0</v>
      </c>
      <c r="G447" s="16">
        <f t="shared" si="49"/>
        <v>0</v>
      </c>
      <c r="H447" s="18" t="b">
        <f t="shared" si="50"/>
        <v>0</v>
      </c>
    </row>
    <row r="448" spans="1:9" s="26" customFormat="1" ht="16.2" x14ac:dyDescent="0.35">
      <c r="A448" s="15">
        <v>36</v>
      </c>
      <c r="B448" s="16" t="s">
        <v>24</v>
      </c>
      <c r="C448" s="17">
        <f t="shared" si="48"/>
        <v>0</v>
      </c>
      <c r="D448" s="16">
        <f t="shared" si="51"/>
        <v>0</v>
      </c>
      <c r="E448" s="16">
        <f t="shared" si="52"/>
        <v>0</v>
      </c>
      <c r="F448" s="16">
        <f t="shared" si="47"/>
        <v>0</v>
      </c>
      <c r="G448" s="16">
        <f t="shared" si="49"/>
        <v>0</v>
      </c>
      <c r="H448" s="18" t="b">
        <f t="shared" si="50"/>
        <v>0</v>
      </c>
    </row>
    <row r="449" spans="1:8" s="26" customFormat="1" ht="16.2" x14ac:dyDescent="0.35">
      <c r="A449" s="15">
        <v>36</v>
      </c>
      <c r="B449" s="16" t="s">
        <v>25</v>
      </c>
      <c r="C449" s="17">
        <f t="shared" si="48"/>
        <v>0</v>
      </c>
      <c r="D449" s="16">
        <f t="shared" si="51"/>
        <v>0</v>
      </c>
      <c r="E449" s="16">
        <f t="shared" si="52"/>
        <v>0</v>
      </c>
      <c r="F449" s="16">
        <f t="shared" si="47"/>
        <v>0</v>
      </c>
      <c r="G449" s="16">
        <f t="shared" si="49"/>
        <v>0</v>
      </c>
      <c r="H449" s="18" t="b">
        <f t="shared" si="50"/>
        <v>0</v>
      </c>
    </row>
    <row r="450" spans="1:8" s="26" customFormat="1" ht="16.8" thickBot="1" x14ac:dyDescent="0.4">
      <c r="A450" s="19">
        <v>36</v>
      </c>
      <c r="B450" s="20" t="s">
        <v>26</v>
      </c>
      <c r="C450" s="21">
        <f t="shared" si="48"/>
        <v>0</v>
      </c>
      <c r="D450" s="20">
        <f t="shared" si="51"/>
        <v>0</v>
      </c>
      <c r="E450" s="20">
        <f t="shared" si="52"/>
        <v>0</v>
      </c>
      <c r="F450" s="20">
        <f t="shared" si="47"/>
        <v>0</v>
      </c>
      <c r="G450" s="22">
        <f>IF(A450&lt;=($E$7-$E$5),(G449+F450+SUM(H439:H450)),0)</f>
        <v>0</v>
      </c>
      <c r="H450" s="23" t="b">
        <f t="shared" si="50"/>
        <v>0</v>
      </c>
    </row>
    <row r="451" spans="1:8" s="26" customFormat="1" ht="16.2" x14ac:dyDescent="0.35">
      <c r="A451" s="11">
        <v>37</v>
      </c>
      <c r="B451" s="12" t="s">
        <v>15</v>
      </c>
      <c r="C451" s="13">
        <f t="shared" si="48"/>
        <v>0</v>
      </c>
      <c r="D451" s="12">
        <f t="shared" si="51"/>
        <v>0</v>
      </c>
      <c r="E451" s="12">
        <f t="shared" si="52"/>
        <v>0</v>
      </c>
      <c r="F451" s="12">
        <f t="shared" si="47"/>
        <v>0</v>
      </c>
      <c r="G451" s="12">
        <f t="shared" si="49"/>
        <v>0</v>
      </c>
      <c r="H451" s="14" t="b">
        <f t="shared" si="50"/>
        <v>0</v>
      </c>
    </row>
    <row r="452" spans="1:8" s="26" customFormat="1" ht="16.2" x14ac:dyDescent="0.35">
      <c r="A452" s="15">
        <v>37</v>
      </c>
      <c r="B452" s="16" t="s">
        <v>16</v>
      </c>
      <c r="C452" s="17">
        <f t="shared" si="48"/>
        <v>0</v>
      </c>
      <c r="D452" s="16">
        <f t="shared" si="51"/>
        <v>0</v>
      </c>
      <c r="E452" s="16">
        <f t="shared" si="52"/>
        <v>0</v>
      </c>
      <c r="F452" s="16">
        <f t="shared" si="47"/>
        <v>0</v>
      </c>
      <c r="G452" s="16">
        <f t="shared" si="49"/>
        <v>0</v>
      </c>
      <c r="H452" s="18" t="b">
        <f t="shared" si="50"/>
        <v>0</v>
      </c>
    </row>
    <row r="453" spans="1:8" s="26" customFormat="1" ht="16.2" x14ac:dyDescent="0.35">
      <c r="A453" s="15">
        <v>37</v>
      </c>
      <c r="B453" s="16" t="s">
        <v>17</v>
      </c>
      <c r="C453" s="17">
        <f t="shared" si="48"/>
        <v>0</v>
      </c>
      <c r="D453" s="16">
        <f t="shared" si="51"/>
        <v>0</v>
      </c>
      <c r="E453" s="16">
        <f t="shared" si="52"/>
        <v>0</v>
      </c>
      <c r="F453" s="16">
        <f t="shared" si="47"/>
        <v>0</v>
      </c>
      <c r="G453" s="16">
        <f t="shared" si="49"/>
        <v>0</v>
      </c>
      <c r="H453" s="18" t="b">
        <f t="shared" si="50"/>
        <v>0</v>
      </c>
    </row>
    <row r="454" spans="1:8" s="26" customFormat="1" ht="16.2" x14ac:dyDescent="0.35">
      <c r="A454" s="15">
        <v>37</v>
      </c>
      <c r="B454" s="16" t="s">
        <v>18</v>
      </c>
      <c r="C454" s="17">
        <f t="shared" si="48"/>
        <v>0</v>
      </c>
      <c r="D454" s="16">
        <f t="shared" si="51"/>
        <v>0</v>
      </c>
      <c r="E454" s="16">
        <f t="shared" si="52"/>
        <v>0</v>
      </c>
      <c r="F454" s="16">
        <f t="shared" si="47"/>
        <v>0</v>
      </c>
      <c r="G454" s="16">
        <f t="shared" si="49"/>
        <v>0</v>
      </c>
      <c r="H454" s="18" t="b">
        <f t="shared" si="50"/>
        <v>0</v>
      </c>
    </row>
    <row r="455" spans="1:8" s="26" customFormat="1" ht="16.2" x14ac:dyDescent="0.35">
      <c r="A455" s="15">
        <v>37</v>
      </c>
      <c r="B455" s="16" t="s">
        <v>19</v>
      </c>
      <c r="C455" s="17">
        <f t="shared" si="48"/>
        <v>0</v>
      </c>
      <c r="D455" s="16">
        <f t="shared" si="51"/>
        <v>0</v>
      </c>
      <c r="E455" s="16">
        <f t="shared" si="52"/>
        <v>0</v>
      </c>
      <c r="F455" s="16">
        <f t="shared" si="47"/>
        <v>0</v>
      </c>
      <c r="G455" s="16">
        <f t="shared" si="49"/>
        <v>0</v>
      </c>
      <c r="H455" s="18" t="b">
        <f t="shared" si="50"/>
        <v>0</v>
      </c>
    </row>
    <row r="456" spans="1:8" s="26" customFormat="1" ht="16.2" x14ac:dyDescent="0.35">
      <c r="A456" s="15">
        <v>37</v>
      </c>
      <c r="B456" s="16" t="s">
        <v>20</v>
      </c>
      <c r="C456" s="17">
        <f t="shared" si="48"/>
        <v>0</v>
      </c>
      <c r="D456" s="16">
        <f t="shared" si="51"/>
        <v>0</v>
      </c>
      <c r="E456" s="16">
        <f t="shared" si="52"/>
        <v>0</v>
      </c>
      <c r="F456" s="16">
        <f t="shared" si="47"/>
        <v>0</v>
      </c>
      <c r="G456" s="16">
        <f t="shared" si="49"/>
        <v>0</v>
      </c>
      <c r="H456" s="18" t="b">
        <f t="shared" si="50"/>
        <v>0</v>
      </c>
    </row>
    <row r="457" spans="1:8" s="26" customFormat="1" ht="16.2" x14ac:dyDescent="0.35">
      <c r="A457" s="15">
        <v>37</v>
      </c>
      <c r="B457" s="16" t="s">
        <v>21</v>
      </c>
      <c r="C457" s="17">
        <f t="shared" si="48"/>
        <v>0</v>
      </c>
      <c r="D457" s="16">
        <f t="shared" si="51"/>
        <v>0</v>
      </c>
      <c r="E457" s="16">
        <f t="shared" si="52"/>
        <v>0</v>
      </c>
      <c r="F457" s="16">
        <f t="shared" si="47"/>
        <v>0</v>
      </c>
      <c r="G457" s="16">
        <f t="shared" si="49"/>
        <v>0</v>
      </c>
      <c r="H457" s="18" t="b">
        <f t="shared" si="50"/>
        <v>0</v>
      </c>
    </row>
    <row r="458" spans="1:8" s="26" customFormat="1" ht="16.2" x14ac:dyDescent="0.35">
      <c r="A458" s="15">
        <v>37</v>
      </c>
      <c r="B458" s="16" t="s">
        <v>22</v>
      </c>
      <c r="C458" s="17">
        <f t="shared" si="48"/>
        <v>0</v>
      </c>
      <c r="D458" s="16">
        <f t="shared" si="51"/>
        <v>0</v>
      </c>
      <c r="E458" s="16">
        <f t="shared" si="52"/>
        <v>0</v>
      </c>
      <c r="F458" s="16">
        <f t="shared" si="47"/>
        <v>0</v>
      </c>
      <c r="G458" s="16">
        <f t="shared" si="49"/>
        <v>0</v>
      </c>
      <c r="H458" s="18" t="b">
        <f t="shared" si="50"/>
        <v>0</v>
      </c>
    </row>
    <row r="459" spans="1:8" s="26" customFormat="1" ht="16.2" x14ac:dyDescent="0.35">
      <c r="A459" s="15">
        <v>37</v>
      </c>
      <c r="B459" s="16" t="s">
        <v>23</v>
      </c>
      <c r="C459" s="17">
        <f t="shared" si="48"/>
        <v>0</v>
      </c>
      <c r="D459" s="16">
        <f t="shared" si="51"/>
        <v>0</v>
      </c>
      <c r="E459" s="16">
        <f t="shared" si="52"/>
        <v>0</v>
      </c>
      <c r="F459" s="16">
        <f t="shared" si="47"/>
        <v>0</v>
      </c>
      <c r="G459" s="16">
        <f t="shared" si="49"/>
        <v>0</v>
      </c>
      <c r="H459" s="18" t="b">
        <f t="shared" si="50"/>
        <v>0</v>
      </c>
    </row>
    <row r="460" spans="1:8" s="26" customFormat="1" ht="16.2" x14ac:dyDescent="0.35">
      <c r="A460" s="15">
        <v>37</v>
      </c>
      <c r="B460" s="16" t="s">
        <v>24</v>
      </c>
      <c r="C460" s="17">
        <f t="shared" si="48"/>
        <v>0</v>
      </c>
      <c r="D460" s="16">
        <f t="shared" si="51"/>
        <v>0</v>
      </c>
      <c r="E460" s="16">
        <f t="shared" si="52"/>
        <v>0</v>
      </c>
      <c r="F460" s="16">
        <f t="shared" si="47"/>
        <v>0</v>
      </c>
      <c r="G460" s="16">
        <f t="shared" si="49"/>
        <v>0</v>
      </c>
      <c r="H460" s="18" t="b">
        <f t="shared" si="50"/>
        <v>0</v>
      </c>
    </row>
    <row r="461" spans="1:8" s="26" customFormat="1" ht="16.2" x14ac:dyDescent="0.35">
      <c r="A461" s="15">
        <v>37</v>
      </c>
      <c r="B461" s="16" t="s">
        <v>25</v>
      </c>
      <c r="C461" s="17">
        <f t="shared" si="48"/>
        <v>0</v>
      </c>
      <c r="D461" s="16">
        <f t="shared" si="51"/>
        <v>0</v>
      </c>
      <c r="E461" s="16">
        <f t="shared" si="52"/>
        <v>0</v>
      </c>
      <c r="F461" s="16">
        <f t="shared" si="47"/>
        <v>0</v>
      </c>
      <c r="G461" s="16">
        <f t="shared" si="49"/>
        <v>0</v>
      </c>
      <c r="H461" s="18" t="b">
        <f t="shared" si="50"/>
        <v>0</v>
      </c>
    </row>
    <row r="462" spans="1:8" s="26" customFormat="1" ht="16.2" x14ac:dyDescent="0.35">
      <c r="A462" s="15">
        <v>37</v>
      </c>
      <c r="B462" s="16" t="s">
        <v>26</v>
      </c>
      <c r="C462" s="17">
        <f t="shared" si="48"/>
        <v>0</v>
      </c>
      <c r="D462" s="16">
        <f t="shared" si="51"/>
        <v>0</v>
      </c>
      <c r="E462" s="16">
        <f t="shared" si="52"/>
        <v>0</v>
      </c>
      <c r="F462" s="16">
        <f t="shared" si="47"/>
        <v>0</v>
      </c>
      <c r="G462" s="16">
        <f t="shared" si="49"/>
        <v>0</v>
      </c>
      <c r="H462" s="18" t="b">
        <f t="shared" si="50"/>
        <v>0</v>
      </c>
    </row>
    <row r="463" spans="1:8" s="26" customFormat="1" ht="16.8" thickBot="1" x14ac:dyDescent="0.4">
      <c r="A463" s="19">
        <v>38</v>
      </c>
      <c r="B463" s="20" t="s">
        <v>15</v>
      </c>
      <c r="C463" s="21">
        <f t="shared" si="48"/>
        <v>0</v>
      </c>
      <c r="D463" s="20">
        <f t="shared" si="51"/>
        <v>0</v>
      </c>
      <c r="E463" s="20">
        <f t="shared" si="52"/>
        <v>0</v>
      </c>
      <c r="F463" s="20">
        <f t="shared" si="47"/>
        <v>0</v>
      </c>
      <c r="G463" s="22">
        <f>IF(A463&lt;=($E$7-$E$5),(G462+F463+SUM(H452:H463)),0)</f>
        <v>0</v>
      </c>
      <c r="H463" s="23" t="b">
        <f t="shared" si="50"/>
        <v>0</v>
      </c>
    </row>
    <row r="464" spans="1:8" s="26" customFormat="1" ht="16.2" x14ac:dyDescent="0.35">
      <c r="A464" s="11">
        <v>38</v>
      </c>
      <c r="B464" s="12" t="s">
        <v>16</v>
      </c>
      <c r="C464" s="13">
        <f t="shared" si="48"/>
        <v>0</v>
      </c>
      <c r="D464" s="12">
        <f t="shared" si="51"/>
        <v>0</v>
      </c>
      <c r="E464" s="12">
        <f t="shared" si="52"/>
        <v>0</v>
      </c>
      <c r="F464" s="12">
        <f t="shared" si="47"/>
        <v>0</v>
      </c>
      <c r="G464" s="12">
        <f t="shared" si="49"/>
        <v>0</v>
      </c>
      <c r="H464" s="14" t="b">
        <f t="shared" si="50"/>
        <v>0</v>
      </c>
    </row>
    <row r="465" spans="1:8" s="26" customFormat="1" ht="16.2" x14ac:dyDescent="0.35">
      <c r="A465" s="15">
        <v>38</v>
      </c>
      <c r="B465" s="16" t="s">
        <v>17</v>
      </c>
      <c r="C465" s="17">
        <f t="shared" si="48"/>
        <v>0</v>
      </c>
      <c r="D465" s="16">
        <f t="shared" si="51"/>
        <v>0</v>
      </c>
      <c r="E465" s="16">
        <f t="shared" si="52"/>
        <v>0</v>
      </c>
      <c r="F465" s="16">
        <f t="shared" si="47"/>
        <v>0</v>
      </c>
      <c r="G465" s="16">
        <f t="shared" si="49"/>
        <v>0</v>
      </c>
      <c r="H465" s="18" t="b">
        <f t="shared" si="50"/>
        <v>0</v>
      </c>
    </row>
    <row r="466" spans="1:8" s="26" customFormat="1" ht="16.2" x14ac:dyDescent="0.35">
      <c r="A466" s="15">
        <v>38</v>
      </c>
      <c r="B466" s="16" t="s">
        <v>18</v>
      </c>
      <c r="C466" s="17">
        <f t="shared" si="48"/>
        <v>0</v>
      </c>
      <c r="D466" s="16">
        <f t="shared" si="51"/>
        <v>0</v>
      </c>
      <c r="E466" s="16">
        <f t="shared" si="52"/>
        <v>0</v>
      </c>
      <c r="F466" s="16">
        <f t="shared" si="47"/>
        <v>0</v>
      </c>
      <c r="G466" s="16">
        <f t="shared" si="49"/>
        <v>0</v>
      </c>
      <c r="H466" s="18" t="b">
        <f t="shared" si="50"/>
        <v>0</v>
      </c>
    </row>
    <row r="467" spans="1:8" s="26" customFormat="1" ht="16.2" x14ac:dyDescent="0.35">
      <c r="A467" s="15">
        <v>38</v>
      </c>
      <c r="B467" s="16" t="s">
        <v>19</v>
      </c>
      <c r="C467" s="17">
        <f t="shared" si="48"/>
        <v>0</v>
      </c>
      <c r="D467" s="16">
        <f t="shared" si="51"/>
        <v>0</v>
      </c>
      <c r="E467" s="16">
        <f t="shared" si="52"/>
        <v>0</v>
      </c>
      <c r="F467" s="16">
        <f t="shared" ref="F467:F498" si="53">D467+E467</f>
        <v>0</v>
      </c>
      <c r="G467" s="16">
        <f t="shared" si="49"/>
        <v>0</v>
      </c>
      <c r="H467" s="18" t="b">
        <f t="shared" si="50"/>
        <v>0</v>
      </c>
    </row>
    <row r="468" spans="1:8" s="26" customFormat="1" ht="16.2" x14ac:dyDescent="0.35">
      <c r="A468" s="15">
        <v>38</v>
      </c>
      <c r="B468" s="16" t="s">
        <v>20</v>
      </c>
      <c r="C468" s="17">
        <f t="shared" si="48"/>
        <v>0</v>
      </c>
      <c r="D468" s="16">
        <f t="shared" si="51"/>
        <v>0</v>
      </c>
      <c r="E468" s="16">
        <f t="shared" si="52"/>
        <v>0</v>
      </c>
      <c r="F468" s="16">
        <f t="shared" si="53"/>
        <v>0</v>
      </c>
      <c r="G468" s="16">
        <f t="shared" si="49"/>
        <v>0</v>
      </c>
      <c r="H468" s="18" t="b">
        <f t="shared" si="50"/>
        <v>0</v>
      </c>
    </row>
    <row r="469" spans="1:8" s="26" customFormat="1" ht="16.2" x14ac:dyDescent="0.35">
      <c r="A469" s="15">
        <v>38</v>
      </c>
      <c r="B469" s="16" t="s">
        <v>21</v>
      </c>
      <c r="C469" s="17">
        <f t="shared" si="48"/>
        <v>0</v>
      </c>
      <c r="D469" s="16">
        <f t="shared" si="51"/>
        <v>0</v>
      </c>
      <c r="E469" s="16">
        <f t="shared" si="52"/>
        <v>0</v>
      </c>
      <c r="F469" s="16">
        <f t="shared" si="53"/>
        <v>0</v>
      </c>
      <c r="G469" s="16">
        <f t="shared" si="49"/>
        <v>0</v>
      </c>
      <c r="H469" s="18" t="b">
        <f t="shared" si="50"/>
        <v>0</v>
      </c>
    </row>
    <row r="470" spans="1:8" s="26" customFormat="1" ht="16.2" x14ac:dyDescent="0.35">
      <c r="A470" s="15">
        <v>38</v>
      </c>
      <c r="B470" s="16" t="s">
        <v>22</v>
      </c>
      <c r="C470" s="17">
        <f t="shared" si="48"/>
        <v>0</v>
      </c>
      <c r="D470" s="16">
        <f t="shared" si="51"/>
        <v>0</v>
      </c>
      <c r="E470" s="16">
        <f t="shared" si="52"/>
        <v>0</v>
      </c>
      <c r="F470" s="16">
        <f t="shared" si="53"/>
        <v>0</v>
      </c>
      <c r="G470" s="16">
        <f t="shared" si="49"/>
        <v>0</v>
      </c>
      <c r="H470" s="18" t="b">
        <f t="shared" si="50"/>
        <v>0</v>
      </c>
    </row>
    <row r="471" spans="1:8" s="26" customFormat="1" ht="16.2" x14ac:dyDescent="0.35">
      <c r="A471" s="15">
        <v>38</v>
      </c>
      <c r="B471" s="16" t="s">
        <v>23</v>
      </c>
      <c r="C471" s="17">
        <f t="shared" si="48"/>
        <v>0</v>
      </c>
      <c r="D471" s="16">
        <f t="shared" si="51"/>
        <v>0</v>
      </c>
      <c r="E471" s="16">
        <f t="shared" si="52"/>
        <v>0</v>
      </c>
      <c r="F471" s="16">
        <f t="shared" si="53"/>
        <v>0</v>
      </c>
      <c r="G471" s="16">
        <f t="shared" si="49"/>
        <v>0</v>
      </c>
      <c r="H471" s="18" t="b">
        <f t="shared" si="50"/>
        <v>0</v>
      </c>
    </row>
    <row r="472" spans="1:8" s="26" customFormat="1" ht="16.2" x14ac:dyDescent="0.35">
      <c r="A472" s="15">
        <v>38</v>
      </c>
      <c r="B472" s="16" t="s">
        <v>24</v>
      </c>
      <c r="C472" s="17">
        <f t="shared" si="48"/>
        <v>0</v>
      </c>
      <c r="D472" s="16">
        <f t="shared" si="51"/>
        <v>0</v>
      </c>
      <c r="E472" s="16">
        <f t="shared" si="52"/>
        <v>0</v>
      </c>
      <c r="F472" s="16">
        <f t="shared" si="53"/>
        <v>0</v>
      </c>
      <c r="G472" s="16">
        <f t="shared" si="49"/>
        <v>0</v>
      </c>
      <c r="H472" s="18" t="b">
        <f t="shared" si="50"/>
        <v>0</v>
      </c>
    </row>
    <row r="473" spans="1:8" s="26" customFormat="1" ht="16.2" x14ac:dyDescent="0.35">
      <c r="A473" s="15">
        <v>38</v>
      </c>
      <c r="B473" s="16" t="s">
        <v>25</v>
      </c>
      <c r="C473" s="17">
        <f t="shared" si="48"/>
        <v>0</v>
      </c>
      <c r="D473" s="16">
        <f t="shared" si="51"/>
        <v>0</v>
      </c>
      <c r="E473" s="16">
        <f t="shared" si="52"/>
        <v>0</v>
      </c>
      <c r="F473" s="16">
        <f t="shared" si="53"/>
        <v>0</v>
      </c>
      <c r="G473" s="16">
        <f t="shared" si="49"/>
        <v>0</v>
      </c>
      <c r="H473" s="18" t="b">
        <f t="shared" si="50"/>
        <v>0</v>
      </c>
    </row>
    <row r="474" spans="1:8" s="26" customFormat="1" ht="16.8" thickBot="1" x14ac:dyDescent="0.4">
      <c r="A474" s="19">
        <v>38</v>
      </c>
      <c r="B474" s="20" t="s">
        <v>26</v>
      </c>
      <c r="C474" s="21">
        <f t="shared" si="48"/>
        <v>0</v>
      </c>
      <c r="D474" s="20">
        <f t="shared" si="51"/>
        <v>0</v>
      </c>
      <c r="E474" s="20">
        <f t="shared" si="52"/>
        <v>0</v>
      </c>
      <c r="F474" s="20">
        <f t="shared" si="53"/>
        <v>0</v>
      </c>
      <c r="G474" s="22">
        <f>IF(A474&lt;=($E$7-$E$5),(G473+F474+SUM(H463:H474)),0)</f>
        <v>0</v>
      </c>
      <c r="H474" s="23" t="b">
        <f t="shared" si="50"/>
        <v>0</v>
      </c>
    </row>
    <row r="475" spans="1:8" s="26" customFormat="1" ht="16.2" x14ac:dyDescent="0.35">
      <c r="A475" s="11">
        <v>39</v>
      </c>
      <c r="B475" s="12" t="s">
        <v>15</v>
      </c>
      <c r="C475" s="13">
        <f t="shared" ref="C475:C498" si="54">IF(A475&lt;=($E$7-$E$5),IF($E$15="yes",$E$13,$E$11*(1+$E$9)^(A475-1)),0)</f>
        <v>0</v>
      </c>
      <c r="D475" s="12">
        <f t="shared" si="51"/>
        <v>0</v>
      </c>
      <c r="E475" s="12">
        <f t="shared" si="52"/>
        <v>0</v>
      </c>
      <c r="F475" s="12">
        <f t="shared" si="53"/>
        <v>0</v>
      </c>
      <c r="G475" s="12">
        <f t="shared" si="49"/>
        <v>0</v>
      </c>
      <c r="H475" s="14" t="b">
        <f t="shared" si="50"/>
        <v>0</v>
      </c>
    </row>
    <row r="476" spans="1:8" s="26" customFormat="1" ht="16.2" x14ac:dyDescent="0.35">
      <c r="A476" s="15">
        <v>39</v>
      </c>
      <c r="B476" s="16" t="s">
        <v>16</v>
      </c>
      <c r="C476" s="17">
        <f t="shared" si="54"/>
        <v>0</v>
      </c>
      <c r="D476" s="16">
        <f t="shared" si="51"/>
        <v>0</v>
      </c>
      <c r="E476" s="16">
        <f t="shared" si="52"/>
        <v>0</v>
      </c>
      <c r="F476" s="16">
        <f t="shared" si="53"/>
        <v>0</v>
      </c>
      <c r="G476" s="16">
        <f t="shared" si="49"/>
        <v>0</v>
      </c>
      <c r="H476" s="18" t="b">
        <f t="shared" si="50"/>
        <v>0</v>
      </c>
    </row>
    <row r="477" spans="1:8" s="26" customFormat="1" ht="16.2" x14ac:dyDescent="0.35">
      <c r="A477" s="15">
        <v>39</v>
      </c>
      <c r="B477" s="16" t="s">
        <v>17</v>
      </c>
      <c r="C477" s="17">
        <f t="shared" si="54"/>
        <v>0</v>
      </c>
      <c r="D477" s="16">
        <f t="shared" si="51"/>
        <v>0</v>
      </c>
      <c r="E477" s="16">
        <f t="shared" si="52"/>
        <v>0</v>
      </c>
      <c r="F477" s="16">
        <f t="shared" si="53"/>
        <v>0</v>
      </c>
      <c r="G477" s="16">
        <f t="shared" si="49"/>
        <v>0</v>
      </c>
      <c r="H477" s="18" t="b">
        <f t="shared" si="50"/>
        <v>0</v>
      </c>
    </row>
    <row r="478" spans="1:8" s="26" customFormat="1" ht="16.2" x14ac:dyDescent="0.35">
      <c r="A478" s="15">
        <v>39</v>
      </c>
      <c r="B478" s="16" t="s">
        <v>18</v>
      </c>
      <c r="C478" s="17">
        <f t="shared" si="54"/>
        <v>0</v>
      </c>
      <c r="D478" s="16">
        <f t="shared" si="51"/>
        <v>0</v>
      </c>
      <c r="E478" s="16">
        <f t="shared" si="52"/>
        <v>0</v>
      </c>
      <c r="F478" s="16">
        <f t="shared" si="53"/>
        <v>0</v>
      </c>
      <c r="G478" s="16">
        <f t="shared" si="49"/>
        <v>0</v>
      </c>
      <c r="H478" s="18" t="b">
        <f t="shared" si="50"/>
        <v>0</v>
      </c>
    </row>
    <row r="479" spans="1:8" s="26" customFormat="1" ht="16.2" x14ac:dyDescent="0.35">
      <c r="A479" s="15">
        <v>39</v>
      </c>
      <c r="B479" s="16" t="s">
        <v>19</v>
      </c>
      <c r="C479" s="17">
        <f t="shared" si="54"/>
        <v>0</v>
      </c>
      <c r="D479" s="16">
        <f t="shared" si="51"/>
        <v>0</v>
      </c>
      <c r="E479" s="16">
        <f t="shared" si="52"/>
        <v>0</v>
      </c>
      <c r="F479" s="16">
        <f t="shared" si="53"/>
        <v>0</v>
      </c>
      <c r="G479" s="16">
        <f t="shared" si="49"/>
        <v>0</v>
      </c>
      <c r="H479" s="18" t="b">
        <f t="shared" si="50"/>
        <v>0</v>
      </c>
    </row>
    <row r="480" spans="1:8" s="26" customFormat="1" ht="16.2" x14ac:dyDescent="0.35">
      <c r="A480" s="15">
        <v>39</v>
      </c>
      <c r="B480" s="16" t="s">
        <v>20</v>
      </c>
      <c r="C480" s="17">
        <f t="shared" si="54"/>
        <v>0</v>
      </c>
      <c r="D480" s="16">
        <f t="shared" si="51"/>
        <v>0</v>
      </c>
      <c r="E480" s="16">
        <f t="shared" si="52"/>
        <v>0</v>
      </c>
      <c r="F480" s="16">
        <f t="shared" si="53"/>
        <v>0</v>
      </c>
      <c r="G480" s="16">
        <f t="shared" si="49"/>
        <v>0</v>
      </c>
      <c r="H480" s="18" t="b">
        <f t="shared" si="50"/>
        <v>0</v>
      </c>
    </row>
    <row r="481" spans="1:8" s="26" customFormat="1" ht="16.2" x14ac:dyDescent="0.35">
      <c r="A481" s="15">
        <v>39</v>
      </c>
      <c r="B481" s="16" t="s">
        <v>21</v>
      </c>
      <c r="C481" s="17">
        <f t="shared" si="54"/>
        <v>0</v>
      </c>
      <c r="D481" s="16">
        <f t="shared" si="51"/>
        <v>0</v>
      </c>
      <c r="E481" s="16">
        <f t="shared" si="52"/>
        <v>0</v>
      </c>
      <c r="F481" s="16">
        <f t="shared" si="53"/>
        <v>0</v>
      </c>
      <c r="G481" s="16">
        <f t="shared" si="49"/>
        <v>0</v>
      </c>
      <c r="H481" s="18" t="b">
        <f t="shared" si="50"/>
        <v>0</v>
      </c>
    </row>
    <row r="482" spans="1:8" s="26" customFormat="1" ht="16.2" x14ac:dyDescent="0.35">
      <c r="A482" s="15">
        <v>39</v>
      </c>
      <c r="B482" s="16" t="s">
        <v>22</v>
      </c>
      <c r="C482" s="17">
        <f t="shared" si="54"/>
        <v>0</v>
      </c>
      <c r="D482" s="16">
        <f t="shared" si="51"/>
        <v>0</v>
      </c>
      <c r="E482" s="16">
        <f t="shared" si="52"/>
        <v>0</v>
      </c>
      <c r="F482" s="16">
        <f t="shared" si="53"/>
        <v>0</v>
      </c>
      <c r="G482" s="16">
        <f t="shared" si="49"/>
        <v>0</v>
      </c>
      <c r="H482" s="18" t="b">
        <f t="shared" si="50"/>
        <v>0</v>
      </c>
    </row>
    <row r="483" spans="1:8" s="26" customFormat="1" ht="16.2" x14ac:dyDescent="0.35">
      <c r="A483" s="15">
        <v>39</v>
      </c>
      <c r="B483" s="16" t="s">
        <v>23</v>
      </c>
      <c r="C483" s="17">
        <f t="shared" si="54"/>
        <v>0</v>
      </c>
      <c r="D483" s="16">
        <f t="shared" si="51"/>
        <v>0</v>
      </c>
      <c r="E483" s="16">
        <f t="shared" si="52"/>
        <v>0</v>
      </c>
      <c r="F483" s="16">
        <f t="shared" si="53"/>
        <v>0</v>
      </c>
      <c r="G483" s="16">
        <f t="shared" si="49"/>
        <v>0</v>
      </c>
      <c r="H483" s="18" t="b">
        <f t="shared" si="50"/>
        <v>0</v>
      </c>
    </row>
    <row r="484" spans="1:8" s="26" customFormat="1" ht="16.2" x14ac:dyDescent="0.35">
      <c r="A484" s="15">
        <v>39</v>
      </c>
      <c r="B484" s="16" t="s">
        <v>24</v>
      </c>
      <c r="C484" s="17">
        <f t="shared" si="54"/>
        <v>0</v>
      </c>
      <c r="D484" s="16">
        <f t="shared" si="51"/>
        <v>0</v>
      </c>
      <c r="E484" s="16">
        <f t="shared" si="52"/>
        <v>0</v>
      </c>
      <c r="F484" s="16">
        <f t="shared" si="53"/>
        <v>0</v>
      </c>
      <c r="G484" s="16">
        <f t="shared" si="49"/>
        <v>0</v>
      </c>
      <c r="H484" s="18" t="b">
        <f t="shared" si="50"/>
        <v>0</v>
      </c>
    </row>
    <row r="485" spans="1:8" s="26" customFormat="1" ht="16.2" x14ac:dyDescent="0.35">
      <c r="A485" s="15">
        <v>39</v>
      </c>
      <c r="B485" s="16" t="s">
        <v>25</v>
      </c>
      <c r="C485" s="17">
        <f t="shared" si="54"/>
        <v>0</v>
      </c>
      <c r="D485" s="16">
        <f t="shared" si="51"/>
        <v>0</v>
      </c>
      <c r="E485" s="16">
        <f t="shared" si="52"/>
        <v>0</v>
      </c>
      <c r="F485" s="16">
        <f t="shared" si="53"/>
        <v>0</v>
      </c>
      <c r="G485" s="16">
        <f t="shared" si="49"/>
        <v>0</v>
      </c>
      <c r="H485" s="18" t="b">
        <f t="shared" si="50"/>
        <v>0</v>
      </c>
    </row>
    <row r="486" spans="1:8" s="26" customFormat="1" ht="16.8" thickBot="1" x14ac:dyDescent="0.4">
      <c r="A486" s="19">
        <v>39</v>
      </c>
      <c r="B486" s="20" t="s">
        <v>26</v>
      </c>
      <c r="C486" s="21">
        <f t="shared" si="54"/>
        <v>0</v>
      </c>
      <c r="D486" s="20">
        <f t="shared" si="51"/>
        <v>0</v>
      </c>
      <c r="E486" s="20">
        <f t="shared" si="52"/>
        <v>0</v>
      </c>
      <c r="F486" s="20">
        <f t="shared" si="53"/>
        <v>0</v>
      </c>
      <c r="G486" s="22">
        <f>IF(A486&lt;=($E$7-$E$5),(G485+F486+SUM(H475:H486)),0)</f>
        <v>0</v>
      </c>
      <c r="H486" s="23" t="b">
        <f t="shared" si="50"/>
        <v>0</v>
      </c>
    </row>
    <row r="487" spans="1:8" s="26" customFormat="1" ht="16.2" x14ac:dyDescent="0.35">
      <c r="A487" s="11">
        <v>40</v>
      </c>
      <c r="B487" s="12" t="s">
        <v>15</v>
      </c>
      <c r="C487" s="13">
        <f t="shared" si="54"/>
        <v>0</v>
      </c>
      <c r="D487" s="12">
        <f t="shared" si="51"/>
        <v>0</v>
      </c>
      <c r="E487" s="12">
        <f t="shared" si="52"/>
        <v>0</v>
      </c>
      <c r="F487" s="12">
        <f t="shared" si="53"/>
        <v>0</v>
      </c>
      <c r="G487" s="12">
        <f t="shared" ref="G487:G497" si="55">IF(A487&lt;=($E$7-$E$5),(G486+F487),0)</f>
        <v>0</v>
      </c>
      <c r="H487" s="14" t="b">
        <f t="shared" ref="H487:H498" si="56">IF(A487&lt;=($E$7-$E$5),($I$9/12)*G486)</f>
        <v>0</v>
      </c>
    </row>
    <row r="488" spans="1:8" s="26" customFormat="1" ht="16.2" x14ac:dyDescent="0.35">
      <c r="A488" s="15">
        <v>40</v>
      </c>
      <c r="B488" s="16" t="s">
        <v>16</v>
      </c>
      <c r="C488" s="17">
        <f t="shared" si="54"/>
        <v>0</v>
      </c>
      <c r="D488" s="16">
        <f t="shared" si="51"/>
        <v>0</v>
      </c>
      <c r="E488" s="16">
        <f t="shared" si="52"/>
        <v>0</v>
      </c>
      <c r="F488" s="16">
        <f t="shared" si="53"/>
        <v>0</v>
      </c>
      <c r="G488" s="16">
        <f t="shared" si="55"/>
        <v>0</v>
      </c>
      <c r="H488" s="18" t="b">
        <f t="shared" si="56"/>
        <v>0</v>
      </c>
    </row>
    <row r="489" spans="1:8" s="26" customFormat="1" ht="16.2" x14ac:dyDescent="0.35">
      <c r="A489" s="15">
        <v>40</v>
      </c>
      <c r="B489" s="16" t="s">
        <v>17</v>
      </c>
      <c r="C489" s="17">
        <f t="shared" si="54"/>
        <v>0</v>
      </c>
      <c r="D489" s="16">
        <f t="shared" si="51"/>
        <v>0</v>
      </c>
      <c r="E489" s="16">
        <f t="shared" si="52"/>
        <v>0</v>
      </c>
      <c r="F489" s="16">
        <f t="shared" si="53"/>
        <v>0</v>
      </c>
      <c r="G489" s="16">
        <f t="shared" si="55"/>
        <v>0</v>
      </c>
      <c r="H489" s="18" t="b">
        <f t="shared" si="56"/>
        <v>0</v>
      </c>
    </row>
    <row r="490" spans="1:8" s="26" customFormat="1" ht="16.2" x14ac:dyDescent="0.35">
      <c r="A490" s="15">
        <v>40</v>
      </c>
      <c r="B490" s="16" t="s">
        <v>18</v>
      </c>
      <c r="C490" s="17">
        <f t="shared" si="54"/>
        <v>0</v>
      </c>
      <c r="D490" s="16">
        <f t="shared" si="51"/>
        <v>0</v>
      </c>
      <c r="E490" s="16">
        <f t="shared" si="52"/>
        <v>0</v>
      </c>
      <c r="F490" s="16">
        <f t="shared" si="53"/>
        <v>0</v>
      </c>
      <c r="G490" s="16">
        <f t="shared" si="55"/>
        <v>0</v>
      </c>
      <c r="H490" s="18" t="b">
        <f t="shared" si="56"/>
        <v>0</v>
      </c>
    </row>
    <row r="491" spans="1:8" s="26" customFormat="1" ht="16.2" x14ac:dyDescent="0.35">
      <c r="A491" s="15">
        <v>40</v>
      </c>
      <c r="B491" s="16" t="s">
        <v>19</v>
      </c>
      <c r="C491" s="17">
        <f t="shared" si="54"/>
        <v>0</v>
      </c>
      <c r="D491" s="16">
        <f t="shared" si="51"/>
        <v>0</v>
      </c>
      <c r="E491" s="16">
        <f t="shared" si="52"/>
        <v>0</v>
      </c>
      <c r="F491" s="16">
        <f t="shared" si="53"/>
        <v>0</v>
      </c>
      <c r="G491" s="16">
        <f t="shared" si="55"/>
        <v>0</v>
      </c>
      <c r="H491" s="18" t="b">
        <f t="shared" si="56"/>
        <v>0</v>
      </c>
    </row>
    <row r="492" spans="1:8" s="26" customFormat="1" ht="16.2" x14ac:dyDescent="0.35">
      <c r="A492" s="15">
        <v>40</v>
      </c>
      <c r="B492" s="16" t="s">
        <v>20</v>
      </c>
      <c r="C492" s="17">
        <f t="shared" si="54"/>
        <v>0</v>
      </c>
      <c r="D492" s="16">
        <f t="shared" si="51"/>
        <v>0</v>
      </c>
      <c r="E492" s="16">
        <f t="shared" si="52"/>
        <v>0</v>
      </c>
      <c r="F492" s="16">
        <f t="shared" si="53"/>
        <v>0</v>
      </c>
      <c r="G492" s="16">
        <f t="shared" si="55"/>
        <v>0</v>
      </c>
      <c r="H492" s="18" t="b">
        <f t="shared" si="56"/>
        <v>0</v>
      </c>
    </row>
    <row r="493" spans="1:8" s="26" customFormat="1" ht="16.2" x14ac:dyDescent="0.35">
      <c r="A493" s="15">
        <v>40</v>
      </c>
      <c r="B493" s="16" t="s">
        <v>21</v>
      </c>
      <c r="C493" s="17">
        <f t="shared" si="54"/>
        <v>0</v>
      </c>
      <c r="D493" s="16">
        <f t="shared" ref="D493:D498" si="57">C493*$I$5</f>
        <v>0</v>
      </c>
      <c r="E493" s="16">
        <f t="shared" ref="E493:E498" si="58">C493*$I$7</f>
        <v>0</v>
      </c>
      <c r="F493" s="16">
        <f t="shared" si="53"/>
        <v>0</v>
      </c>
      <c r="G493" s="16">
        <f t="shared" si="55"/>
        <v>0</v>
      </c>
      <c r="H493" s="18" t="b">
        <f t="shared" si="56"/>
        <v>0</v>
      </c>
    </row>
    <row r="494" spans="1:8" s="26" customFormat="1" ht="16.2" x14ac:dyDescent="0.35">
      <c r="A494" s="15">
        <v>40</v>
      </c>
      <c r="B494" s="16" t="s">
        <v>22</v>
      </c>
      <c r="C494" s="17">
        <f t="shared" si="54"/>
        <v>0</v>
      </c>
      <c r="D494" s="16">
        <f t="shared" si="57"/>
        <v>0</v>
      </c>
      <c r="E494" s="16">
        <f t="shared" si="58"/>
        <v>0</v>
      </c>
      <c r="F494" s="16">
        <f t="shared" si="53"/>
        <v>0</v>
      </c>
      <c r="G494" s="16">
        <f t="shared" si="55"/>
        <v>0</v>
      </c>
      <c r="H494" s="18" t="b">
        <f t="shared" si="56"/>
        <v>0</v>
      </c>
    </row>
    <row r="495" spans="1:8" s="26" customFormat="1" ht="16.2" x14ac:dyDescent="0.35">
      <c r="A495" s="15">
        <v>40</v>
      </c>
      <c r="B495" s="16" t="s">
        <v>23</v>
      </c>
      <c r="C495" s="17">
        <f t="shared" si="54"/>
        <v>0</v>
      </c>
      <c r="D495" s="16">
        <f t="shared" si="57"/>
        <v>0</v>
      </c>
      <c r="E495" s="16">
        <f t="shared" si="58"/>
        <v>0</v>
      </c>
      <c r="F495" s="16">
        <f t="shared" si="53"/>
        <v>0</v>
      </c>
      <c r="G495" s="16">
        <f t="shared" si="55"/>
        <v>0</v>
      </c>
      <c r="H495" s="18" t="b">
        <f t="shared" si="56"/>
        <v>0</v>
      </c>
    </row>
    <row r="496" spans="1:8" s="26" customFormat="1" ht="16.2" x14ac:dyDescent="0.35">
      <c r="A496" s="15">
        <v>40</v>
      </c>
      <c r="B496" s="16" t="s">
        <v>24</v>
      </c>
      <c r="C496" s="17">
        <f t="shared" si="54"/>
        <v>0</v>
      </c>
      <c r="D496" s="16">
        <f t="shared" si="57"/>
        <v>0</v>
      </c>
      <c r="E496" s="16">
        <f t="shared" si="58"/>
        <v>0</v>
      </c>
      <c r="F496" s="16">
        <f t="shared" si="53"/>
        <v>0</v>
      </c>
      <c r="G496" s="16">
        <f t="shared" si="55"/>
        <v>0</v>
      </c>
      <c r="H496" s="18" t="b">
        <f t="shared" si="56"/>
        <v>0</v>
      </c>
    </row>
    <row r="497" spans="1:8" s="26" customFormat="1" ht="16.2" x14ac:dyDescent="0.35">
      <c r="A497" s="15">
        <v>40</v>
      </c>
      <c r="B497" s="16" t="s">
        <v>25</v>
      </c>
      <c r="C497" s="17">
        <f t="shared" si="54"/>
        <v>0</v>
      </c>
      <c r="D497" s="16">
        <f t="shared" si="57"/>
        <v>0</v>
      </c>
      <c r="E497" s="16">
        <f t="shared" si="58"/>
        <v>0</v>
      </c>
      <c r="F497" s="16">
        <f t="shared" si="53"/>
        <v>0</v>
      </c>
      <c r="G497" s="16">
        <f t="shared" si="55"/>
        <v>0</v>
      </c>
      <c r="H497" s="18" t="b">
        <f t="shared" si="56"/>
        <v>0</v>
      </c>
    </row>
    <row r="498" spans="1:8" s="26" customFormat="1" ht="16.8" thickBot="1" x14ac:dyDescent="0.4">
      <c r="A498" s="19">
        <v>40</v>
      </c>
      <c r="B498" s="20" t="s">
        <v>26</v>
      </c>
      <c r="C498" s="21">
        <f t="shared" si="54"/>
        <v>0</v>
      </c>
      <c r="D498" s="20">
        <f t="shared" si="57"/>
        <v>0</v>
      </c>
      <c r="E498" s="20">
        <f t="shared" si="58"/>
        <v>0</v>
      </c>
      <c r="F498" s="20">
        <f t="shared" si="53"/>
        <v>0</v>
      </c>
      <c r="G498" s="22">
        <f>IF(A498&lt;=($E$7-$E$5),(G497+F498+SUM(H487:H498)),0)</f>
        <v>0</v>
      </c>
      <c r="H498" s="23" t="b">
        <f t="shared" si="56"/>
        <v>0</v>
      </c>
    </row>
    <row r="499" spans="1:8" s="26" customFormat="1" ht="16.2" x14ac:dyDescent="0.3">
      <c r="C499" s="30"/>
      <c r="E499" s="31"/>
    </row>
    <row r="500" spans="1:8" s="26" customFormat="1" ht="16.2" x14ac:dyDescent="0.3">
      <c r="C500" s="30"/>
      <c r="E500" s="31"/>
    </row>
    <row r="501" spans="1:8" s="26" customFormat="1" x14ac:dyDescent="0.3">
      <c r="E501" s="31"/>
    </row>
    <row r="502" spans="1:8" x14ac:dyDescent="0.3">
      <c r="E502" s="47"/>
    </row>
    <row r="503" spans="1:8" x14ac:dyDescent="0.3">
      <c r="E503" s="47"/>
    </row>
    <row r="504" spans="1:8" x14ac:dyDescent="0.3">
      <c r="E504" s="47"/>
    </row>
    <row r="505" spans="1:8" x14ac:dyDescent="0.3">
      <c r="E505" s="47"/>
    </row>
    <row r="506" spans="1:8" x14ac:dyDescent="0.3">
      <c r="E506" s="47"/>
    </row>
    <row r="507" spans="1:8" x14ac:dyDescent="0.3">
      <c r="E507" s="47"/>
    </row>
    <row r="508" spans="1:8" x14ac:dyDescent="0.3">
      <c r="E508" s="47"/>
    </row>
    <row r="509" spans="1:8" x14ac:dyDescent="0.3">
      <c r="E509" s="47"/>
    </row>
    <row r="510" spans="1:8" x14ac:dyDescent="0.3">
      <c r="E510" s="47"/>
    </row>
    <row r="511" spans="1:8" x14ac:dyDescent="0.3">
      <c r="E511" s="47"/>
    </row>
    <row r="512" spans="1:8" x14ac:dyDescent="0.3">
      <c r="E512" s="47"/>
    </row>
    <row r="513" spans="5:5" x14ac:dyDescent="0.3">
      <c r="E513" s="47"/>
    </row>
    <row r="514" spans="5:5" x14ac:dyDescent="0.3">
      <c r="E514" s="47"/>
    </row>
    <row r="515" spans="5:5" x14ac:dyDescent="0.3">
      <c r="E515" s="47"/>
    </row>
    <row r="516" spans="5:5" x14ac:dyDescent="0.3">
      <c r="E516" s="47"/>
    </row>
    <row r="517" spans="5:5" x14ac:dyDescent="0.3">
      <c r="E517" s="47"/>
    </row>
    <row r="518" spans="5:5" x14ac:dyDescent="0.3">
      <c r="E518" s="47"/>
    </row>
    <row r="519" spans="5:5" x14ac:dyDescent="0.3">
      <c r="E519" s="47"/>
    </row>
    <row r="520" spans="5:5" x14ac:dyDescent="0.3">
      <c r="E520" s="47"/>
    </row>
    <row r="521" spans="5:5" x14ac:dyDescent="0.3">
      <c r="E521" s="47"/>
    </row>
    <row r="522" spans="5:5" x14ac:dyDescent="0.3">
      <c r="E522" s="47"/>
    </row>
    <row r="523" spans="5:5" x14ac:dyDescent="0.3">
      <c r="E523" s="47"/>
    </row>
    <row r="524" spans="5:5" x14ac:dyDescent="0.3">
      <c r="E524" s="47"/>
    </row>
    <row r="525" spans="5:5" x14ac:dyDescent="0.3">
      <c r="E525" s="47"/>
    </row>
    <row r="526" spans="5:5" x14ac:dyDescent="0.3">
      <c r="E526" s="47"/>
    </row>
    <row r="527" spans="5:5" x14ac:dyDescent="0.3">
      <c r="E527" s="47"/>
    </row>
    <row r="528" spans="5:5" x14ac:dyDescent="0.3">
      <c r="E528" s="47"/>
    </row>
    <row r="529" spans="5:5" x14ac:dyDescent="0.3">
      <c r="E529" s="47"/>
    </row>
    <row r="530" spans="5:5" x14ac:dyDescent="0.3">
      <c r="E530" s="47"/>
    </row>
    <row r="531" spans="5:5" x14ac:dyDescent="0.3">
      <c r="E531" s="47"/>
    </row>
    <row r="532" spans="5:5" x14ac:dyDescent="0.3">
      <c r="E532" s="47"/>
    </row>
    <row r="533" spans="5:5" x14ac:dyDescent="0.3">
      <c r="E533" s="47"/>
    </row>
    <row r="534" spans="5:5" x14ac:dyDescent="0.3">
      <c r="E534" s="47"/>
    </row>
    <row r="535" spans="5:5" x14ac:dyDescent="0.3">
      <c r="E535" s="47"/>
    </row>
    <row r="536" spans="5:5" x14ac:dyDescent="0.3">
      <c r="E536" s="47"/>
    </row>
    <row r="537" spans="5:5" x14ac:dyDescent="0.3">
      <c r="E537" s="47"/>
    </row>
    <row r="538" spans="5:5" x14ac:dyDescent="0.3">
      <c r="E538" s="47"/>
    </row>
    <row r="539" spans="5:5" x14ac:dyDescent="0.3">
      <c r="E539" s="47"/>
    </row>
    <row r="540" spans="5:5" x14ac:dyDescent="0.3">
      <c r="E540" s="47"/>
    </row>
    <row r="541" spans="5:5" x14ac:dyDescent="0.3">
      <c r="E541" s="47"/>
    </row>
    <row r="542" spans="5:5" x14ac:dyDescent="0.3">
      <c r="E542" s="47"/>
    </row>
    <row r="543" spans="5:5" x14ac:dyDescent="0.3">
      <c r="E543" s="47"/>
    </row>
    <row r="544" spans="5:5" x14ac:dyDescent="0.3">
      <c r="E544" s="47"/>
    </row>
    <row r="545" spans="5:5" x14ac:dyDescent="0.3">
      <c r="E545" s="47"/>
    </row>
    <row r="546" spans="5:5" x14ac:dyDescent="0.3">
      <c r="E546" s="47"/>
    </row>
    <row r="547" spans="5:5" x14ac:dyDescent="0.3">
      <c r="E547" s="47"/>
    </row>
    <row r="548" spans="5:5" x14ac:dyDescent="0.3">
      <c r="E548" s="47"/>
    </row>
    <row r="549" spans="5:5" x14ac:dyDescent="0.3">
      <c r="E549" s="47"/>
    </row>
    <row r="550" spans="5:5" x14ac:dyDescent="0.3">
      <c r="E550" s="47"/>
    </row>
    <row r="551" spans="5:5" x14ac:dyDescent="0.3">
      <c r="E551" s="47"/>
    </row>
    <row r="552" spans="5:5" x14ac:dyDescent="0.3">
      <c r="E552" s="47"/>
    </row>
    <row r="553" spans="5:5" x14ac:dyDescent="0.3">
      <c r="E553" s="47"/>
    </row>
    <row r="554" spans="5:5" x14ac:dyDescent="0.3">
      <c r="E554" s="47"/>
    </row>
    <row r="555" spans="5:5" x14ac:dyDescent="0.3">
      <c r="E555" s="47"/>
    </row>
    <row r="556" spans="5:5" x14ac:dyDescent="0.3">
      <c r="E556" s="47"/>
    </row>
    <row r="557" spans="5:5" x14ac:dyDescent="0.3">
      <c r="E557" s="47"/>
    </row>
    <row r="558" spans="5:5" x14ac:dyDescent="0.3">
      <c r="E558" s="47"/>
    </row>
    <row r="559" spans="5:5" x14ac:dyDescent="0.3">
      <c r="E559" s="47"/>
    </row>
    <row r="560" spans="5:5" x14ac:dyDescent="0.3">
      <c r="E560" s="47"/>
    </row>
    <row r="561" spans="5:5" x14ac:dyDescent="0.3">
      <c r="E561" s="47"/>
    </row>
    <row r="562" spans="5:5" x14ac:dyDescent="0.3">
      <c r="E562" s="47"/>
    </row>
    <row r="563" spans="5:5" x14ac:dyDescent="0.3">
      <c r="E563" s="47"/>
    </row>
    <row r="564" spans="5:5" x14ac:dyDescent="0.3">
      <c r="E564" s="47"/>
    </row>
    <row r="565" spans="5:5" x14ac:dyDescent="0.3">
      <c r="E565" s="47"/>
    </row>
    <row r="566" spans="5:5" x14ac:dyDescent="0.3">
      <c r="E566" s="47"/>
    </row>
    <row r="567" spans="5:5" x14ac:dyDescent="0.3">
      <c r="E567" s="47"/>
    </row>
    <row r="568" spans="5:5" x14ac:dyDescent="0.3">
      <c r="E568" s="47"/>
    </row>
    <row r="569" spans="5:5" x14ac:dyDescent="0.3">
      <c r="E569" s="47"/>
    </row>
    <row r="570" spans="5:5" x14ac:dyDescent="0.3">
      <c r="E570" s="47"/>
    </row>
    <row r="571" spans="5:5" x14ac:dyDescent="0.3">
      <c r="E571" s="47"/>
    </row>
    <row r="572" spans="5:5" x14ac:dyDescent="0.3">
      <c r="E572" s="47"/>
    </row>
    <row r="573" spans="5:5" x14ac:dyDescent="0.3">
      <c r="E573" s="47"/>
    </row>
    <row r="574" spans="5:5" x14ac:dyDescent="0.3">
      <c r="E574" s="47"/>
    </row>
    <row r="575" spans="5:5" x14ac:dyDescent="0.3">
      <c r="E575" s="47"/>
    </row>
    <row r="576" spans="5:5" x14ac:dyDescent="0.3">
      <c r="E576" s="47"/>
    </row>
    <row r="577" spans="5:5" x14ac:dyDescent="0.3">
      <c r="E577" s="47"/>
    </row>
    <row r="578" spans="5:5" x14ac:dyDescent="0.3">
      <c r="E578" s="47"/>
    </row>
    <row r="579" spans="5:5" x14ac:dyDescent="0.3">
      <c r="E579" s="47"/>
    </row>
    <row r="580" spans="5:5" x14ac:dyDescent="0.3">
      <c r="E580" s="47"/>
    </row>
    <row r="581" spans="5:5" x14ac:dyDescent="0.3">
      <c r="E581" s="47"/>
    </row>
    <row r="582" spans="5:5" x14ac:dyDescent="0.3">
      <c r="E582" s="47"/>
    </row>
    <row r="583" spans="5:5" x14ac:dyDescent="0.3">
      <c r="E583" s="47"/>
    </row>
    <row r="584" spans="5:5" x14ac:dyDescent="0.3">
      <c r="E584" s="47"/>
    </row>
    <row r="585" spans="5:5" x14ac:dyDescent="0.3">
      <c r="E585" s="47"/>
    </row>
    <row r="586" spans="5:5" x14ac:dyDescent="0.3">
      <c r="E586" s="47"/>
    </row>
    <row r="587" spans="5:5" x14ac:dyDescent="0.3">
      <c r="E587" s="47"/>
    </row>
    <row r="588" spans="5:5" x14ac:dyDescent="0.3">
      <c r="E588" s="47"/>
    </row>
    <row r="589" spans="5:5" x14ac:dyDescent="0.3">
      <c r="E589" s="47"/>
    </row>
    <row r="590" spans="5:5" x14ac:dyDescent="0.3">
      <c r="E590" s="47"/>
    </row>
    <row r="591" spans="5:5" x14ac:dyDescent="0.3">
      <c r="E591" s="47"/>
    </row>
    <row r="592" spans="5:5" x14ac:dyDescent="0.3">
      <c r="E592" s="47"/>
    </row>
    <row r="593" spans="5:5" x14ac:dyDescent="0.3">
      <c r="E593" s="47"/>
    </row>
    <row r="594" spans="5:5" x14ac:dyDescent="0.3">
      <c r="E594" s="47"/>
    </row>
    <row r="595" spans="5:5" x14ac:dyDescent="0.3">
      <c r="E595" s="47"/>
    </row>
  </sheetData>
  <sheetProtection algorithmName="SHA-512" hashValue="NE8H8AKCPtpSyOy7VfiuPAIix+6hDMwXYvK5/Xq14IRSO63bmDKAueLBlAHzLybGwC99XUIJQ/a6NOApfCUpkg==" saltValue="PnxRGrRvfGLzDttoV3i9dw==" spinCount="100000" sheet="1" objects="1" scenarios="1"/>
  <mergeCells count="7">
    <mergeCell ref="F15:H15"/>
    <mergeCell ref="B11:C11"/>
    <mergeCell ref="I13:J13"/>
    <mergeCell ref="B9:C9"/>
    <mergeCell ref="D2:F3"/>
    <mergeCell ref="B5:C5"/>
    <mergeCell ref="B7:C7"/>
  </mergeCells>
  <pageMargins left="0.7" right="0.7" top="0.75" bottom="0.75" header="0.3" footer="0.3"/>
  <pageSetup orientation="portrait" r:id="rId1"/>
  <ignoredErrors>
    <ignoredError sqref="C19:H49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Rekha C</dc:creator>
  <cp:lastModifiedBy>HP</cp:lastModifiedBy>
  <dcterms:created xsi:type="dcterms:W3CDTF">2019-08-09T07:09:35Z</dcterms:created>
  <dcterms:modified xsi:type="dcterms:W3CDTF">2022-05-14T06:54:42Z</dcterms:modified>
</cp:coreProperties>
</file>