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9495" windowHeight="7185"/>
  </bookViews>
  <sheets>
    <sheet name="Expenses" sheetId="1" r:id="rId1"/>
    <sheet name="Plan" sheetId="2" r:id="rId2"/>
  </sheets>
  <calcPr calcId="124519"/>
</workbook>
</file>

<file path=xl/calcChain.xml><?xml version="1.0" encoding="utf-8"?>
<calcChain xmlns="http://schemas.openxmlformats.org/spreadsheetml/2006/main">
  <c r="H18" i="1"/>
  <c r="E32" l="1"/>
  <c r="E33" s="1"/>
  <c r="E34" s="1"/>
  <c r="G18" i="2" s="1"/>
  <c r="C15" l="1"/>
  <c r="C11"/>
  <c r="C17"/>
  <c r="C24"/>
  <c r="G24"/>
  <c r="C4"/>
  <c r="C5"/>
  <c r="H12" i="1"/>
  <c r="H20" s="1"/>
  <c r="G28" i="2" l="1"/>
  <c r="G19" s="1"/>
  <c r="G26"/>
  <c r="G17" s="1"/>
  <c r="C26"/>
  <c r="C37" s="1"/>
  <c r="C12"/>
  <c r="C6" s="1"/>
  <c r="C18" l="1"/>
  <c r="C31"/>
  <c r="C39"/>
  <c r="C32" s="1"/>
  <c r="C28"/>
  <c r="C19" s="1"/>
  <c r="C40"/>
  <c r="C33" s="1"/>
</calcChain>
</file>

<file path=xl/sharedStrings.xml><?xml version="1.0" encoding="utf-8"?>
<sst xmlns="http://schemas.openxmlformats.org/spreadsheetml/2006/main" count="102" uniqueCount="85">
  <si>
    <t xml:space="preserve">Tax Paying </t>
  </si>
  <si>
    <t xml:space="preserve">Groceries </t>
  </si>
  <si>
    <t>Electricity</t>
  </si>
  <si>
    <t xml:space="preserve">Dish Bills </t>
  </si>
  <si>
    <t>Miscellaneous</t>
  </si>
  <si>
    <t>Fuel</t>
  </si>
  <si>
    <t xml:space="preserve">Phone Bills </t>
  </si>
  <si>
    <t>Personal loan EMI</t>
  </si>
  <si>
    <t>Car loan EMI</t>
  </si>
  <si>
    <t>Home loan EMI</t>
  </si>
  <si>
    <t>Newspaper</t>
  </si>
  <si>
    <t>Emergency funds</t>
  </si>
  <si>
    <t>PPF</t>
  </si>
  <si>
    <t>EPF</t>
  </si>
  <si>
    <t>Gas</t>
  </si>
  <si>
    <t>Medical/Hospital</t>
  </si>
  <si>
    <t>Water Bills</t>
  </si>
  <si>
    <t>Insurance 2</t>
  </si>
  <si>
    <t>Insurance 3</t>
  </si>
  <si>
    <t>Liquid funds</t>
  </si>
  <si>
    <t>Fixed deposit</t>
  </si>
  <si>
    <t>Insurance 1</t>
  </si>
  <si>
    <t>SOURCE OF FUNDS</t>
  </si>
  <si>
    <t>TYPE OF EXPENSE</t>
  </si>
  <si>
    <t>TYPE</t>
  </si>
  <si>
    <t xml:space="preserve">SWP </t>
  </si>
  <si>
    <t>Rate of Interest</t>
  </si>
  <si>
    <t>SWP</t>
  </si>
  <si>
    <t xml:space="preserve">TYPE </t>
  </si>
  <si>
    <t>Interest</t>
  </si>
  <si>
    <t>Amount required</t>
  </si>
  <si>
    <t>AMOUNT (Rs.)</t>
  </si>
  <si>
    <t>TOTAL INVESTMENTS</t>
  </si>
  <si>
    <t>ANNUAL EXPENSE</t>
  </si>
  <si>
    <t>MONTHLY EXPENSE</t>
  </si>
  <si>
    <t>EXPENSE PLANNER FOR 2 YEARS</t>
  </si>
  <si>
    <t>TOTAL EXPENSE FOR 2 YEARS</t>
  </si>
  <si>
    <t>REQUIRED CORPUS</t>
  </si>
  <si>
    <t>REMAINING CORPUS REQUIRED</t>
  </si>
  <si>
    <t xml:space="preserve"> OPTION 1(A)</t>
  </si>
  <si>
    <t>OPTION 1(B)</t>
  </si>
  <si>
    <t>OPTION 2</t>
  </si>
  <si>
    <t>FD/Other savings</t>
  </si>
  <si>
    <t>INVESTING IN FUNDS</t>
  </si>
  <si>
    <t>P.M</t>
  </si>
  <si>
    <t>Additional reserve</t>
  </si>
  <si>
    <t>The amount to be invested at a discounted rate</t>
  </si>
  <si>
    <t>* Please arrange funds to make this Remaining corpus required zero.</t>
  </si>
  <si>
    <t>MONTHLY EXPENSES</t>
  </si>
  <si>
    <t>House Rent/ Maintenance</t>
  </si>
  <si>
    <t>can be withdrawn via SWP.</t>
  </si>
  <si>
    <t>(additional reserve)</t>
  </si>
  <si>
    <t>In the first year, the plan is to invest Rs.</t>
  </si>
  <si>
    <t>The amount needed for the first year is Rs.</t>
  </si>
  <si>
    <t>STEP 1: ESTIMATION</t>
  </si>
  <si>
    <t>* Please proceed to Sheet 2: Plan</t>
  </si>
  <si>
    <t>STEP 2: SOURCE OF FUNDS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</si>
  <si>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PLEASE INCLUDE ONLY YOUR "</t>
    </r>
    <r>
      <rPr>
        <b/>
        <sz val="11"/>
        <color theme="1"/>
        <rFont val="Calibri"/>
        <family val="2"/>
        <scheme val="minor"/>
      </rPr>
      <t>MUST-HAVE EXPENSES</t>
    </r>
    <r>
      <rPr>
        <sz val="11"/>
        <color theme="1"/>
        <rFont val="Calibri"/>
        <family val="2"/>
        <scheme val="minor"/>
      </rPr>
      <t>"</t>
    </r>
  </si>
  <si>
    <t>This step will help you find the amount required for 2 years.</t>
  </si>
  <si>
    <t>Enter your monthly expenses.</t>
  </si>
  <si>
    <t>Enter the money you have in the various investments.</t>
  </si>
  <si>
    <t xml:space="preserve"> via SWP.</t>
  </si>
  <si>
    <t>in Liquid funds and to withdraw Rs.</t>
  </si>
  <si>
    <t>So, Option 1(A) is to invest Rs.</t>
  </si>
  <si>
    <t xml:space="preserve"> First we will see "How to invest for 1st year income"</t>
  </si>
  <si>
    <t>Now we will see "How to invest for 2nd year income"</t>
  </si>
  <si>
    <t>STEP 3: INVESTING IN FUNDS</t>
  </si>
  <si>
    <t>At the beginning of the first year itself, we have Rs.</t>
  </si>
  <si>
    <t>INCOME PLANNER FOR 2 YEARS</t>
  </si>
  <si>
    <t xml:space="preserve">HOW TO GENERATE INCOME FOR 1ST YEAR </t>
  </si>
  <si>
    <t>HOW TO GENERATE INCOME FOR 2ND YEAR</t>
  </si>
  <si>
    <t>as idle funds. So this is invested at the beginning of the 1st year itself.</t>
  </si>
  <si>
    <t>Total maturity amount from Fixed deposit</t>
  </si>
  <si>
    <t>from fixed deposit is to be invested in liquid funds and Rs.</t>
  </si>
  <si>
    <t>(Invest in liquid funds)</t>
  </si>
  <si>
    <t>in liquid funds and withdraw only Rs.</t>
  </si>
  <si>
    <t>via SWP and later withdraw Rs.</t>
  </si>
  <si>
    <t xml:space="preserve">For generating the 2nd year income, Option 1(B) is to invest the total </t>
  </si>
  <si>
    <t>maturity amount from fixed deposit,i.e. Rs.</t>
  </si>
  <si>
    <t>can be withdrawn via SWP</t>
  </si>
  <si>
    <t>in fixed deposit and at the end of the first year, the maturity amount of Rs.</t>
  </si>
  <si>
    <t>which will mature at the end of the first year to Rs.</t>
  </si>
  <si>
    <t>At the beginning of the first year itself, we have idle funds, Option 2 is to invest a slightly lesser</t>
  </si>
  <si>
    <t>amount at a discounted rate in fixed deposit,i.e. Rs.</t>
  </si>
  <si>
    <t>and then it can be invested in liquid funds and Rs.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</si>
</sst>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rgb="FF00206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4FB8F"/>
        <bgColor indexed="64"/>
      </patternFill>
    </fill>
    <fill>
      <patternFill patternType="solid">
        <fgColor rgb="FFFF99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0">
    <xf numFmtId="0" fontId="0" fillId="0" borderId="0" xfId="0"/>
    <xf numFmtId="3" fontId="0" fillId="0" borderId="0" xfId="0" applyNumberForma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vertical="center"/>
    </xf>
    <xf numFmtId="3" fontId="7" fillId="0" borderId="0" xfId="0" applyNumberFormat="1" applyFont="1" applyFill="1" applyBorder="1" applyAlignment="1" applyProtection="1">
      <alignment vertical="center"/>
    </xf>
    <xf numFmtId="3" fontId="0" fillId="0" borderId="0" xfId="0" applyNumberFormat="1" applyFont="1" applyFill="1" applyBorder="1" applyAlignment="1" applyProtection="1">
      <alignment horizontal="left" vertical="center"/>
    </xf>
    <xf numFmtId="3" fontId="1" fillId="8" borderId="1" xfId="0" applyNumberFormat="1" applyFont="1" applyFill="1" applyBorder="1" applyAlignment="1" applyProtection="1">
      <alignment horizontal="center" vertical="center"/>
    </xf>
    <xf numFmtId="3" fontId="1" fillId="0" borderId="8" xfId="0" applyNumberFormat="1" applyFont="1" applyFill="1" applyBorder="1" applyAlignment="1" applyProtection="1">
      <alignment horizontal="center" vertical="center"/>
    </xf>
    <xf numFmtId="3" fontId="1" fillId="0" borderId="15" xfId="0" applyNumberFormat="1" applyFont="1" applyFill="1" applyBorder="1" applyAlignment="1" applyProtection="1">
      <alignment horizontal="center" vertical="center"/>
    </xf>
    <xf numFmtId="3" fontId="0" fillId="5" borderId="7" xfId="0" applyNumberFormat="1" applyFont="1" applyFill="1" applyBorder="1" applyAlignment="1" applyProtection="1">
      <alignment horizontal="left" vertical="center"/>
    </xf>
    <xf numFmtId="3" fontId="0" fillId="6" borderId="19" xfId="0" applyNumberFormat="1" applyFont="1" applyFill="1" applyBorder="1" applyAlignment="1" applyProtection="1">
      <alignment horizontal="center" vertical="center"/>
      <protection locked="0"/>
    </xf>
    <xf numFmtId="3" fontId="7" fillId="0" borderId="0" xfId="0" applyNumberFormat="1" applyFont="1" applyFill="1" applyBorder="1" applyAlignment="1" applyProtection="1">
      <alignment horizontal="left" vertical="center"/>
    </xf>
    <xf numFmtId="3" fontId="0" fillId="5" borderId="14" xfId="0" applyNumberFormat="1" applyFont="1" applyFill="1" applyBorder="1" applyAlignment="1" applyProtection="1">
      <alignment horizontal="left" vertical="center"/>
    </xf>
    <xf numFmtId="3" fontId="0" fillId="6" borderId="17" xfId="0" applyNumberFormat="1" applyFont="1" applyFill="1" applyBorder="1" applyAlignment="1" applyProtection="1">
      <alignment horizontal="center" vertical="center"/>
      <protection locked="0"/>
    </xf>
    <xf numFmtId="3" fontId="6" fillId="0" borderId="0" xfId="0" applyNumberFormat="1" applyFont="1" applyFill="1" applyBorder="1" applyAlignment="1" applyProtection="1">
      <alignment horizontal="left" vertical="center"/>
    </xf>
    <xf numFmtId="3" fontId="0" fillId="5" borderId="5" xfId="0" applyNumberFormat="1" applyFont="1" applyFill="1" applyBorder="1" applyAlignment="1" applyProtection="1">
      <alignment horizontal="left" vertical="center"/>
    </xf>
    <xf numFmtId="3" fontId="0" fillId="6" borderId="20" xfId="0" applyNumberFormat="1" applyFont="1" applyFill="1" applyBorder="1" applyAlignment="1" applyProtection="1">
      <alignment horizontal="center" vertical="center"/>
      <protection locked="0"/>
    </xf>
    <xf numFmtId="3" fontId="0" fillId="10" borderId="19" xfId="0" applyNumberFormat="1" applyFont="1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/>
    </xf>
    <xf numFmtId="3" fontId="1" fillId="7" borderId="1" xfId="0" applyNumberFormat="1" applyFont="1" applyFill="1" applyBorder="1" applyAlignment="1" applyProtection="1">
      <alignment horizontal="center" vertical="center"/>
    </xf>
    <xf numFmtId="3" fontId="0" fillId="10" borderId="20" xfId="0" applyNumberFormat="1" applyFont="1" applyFill="1" applyBorder="1" applyAlignment="1" applyProtection="1">
      <alignment horizontal="center" vertical="center"/>
    </xf>
    <xf numFmtId="3" fontId="1" fillId="0" borderId="3" xfId="0" applyNumberFormat="1" applyFont="1" applyFill="1" applyBorder="1" applyAlignment="1" applyProtection="1">
      <alignment horizontal="center" vertical="center"/>
    </xf>
    <xf numFmtId="3" fontId="1" fillId="0" borderId="11" xfId="0" applyNumberFormat="1" applyFont="1" applyFill="1" applyBorder="1" applyAlignment="1" applyProtection="1">
      <alignment horizontal="center" vertical="center"/>
    </xf>
    <xf numFmtId="3" fontId="8" fillId="0" borderId="0" xfId="0" applyNumberFormat="1" applyFont="1" applyFill="1" applyBorder="1" applyAlignment="1" applyProtection="1">
      <alignment horizontal="left" vertical="center"/>
    </xf>
    <xf numFmtId="3" fontId="0" fillId="5" borderId="19" xfId="0" applyNumberFormat="1" applyFont="1" applyFill="1" applyBorder="1" applyAlignment="1" applyProtection="1">
      <alignment vertical="center"/>
    </xf>
    <xf numFmtId="3" fontId="0" fillId="5" borderId="17" xfId="0" applyNumberFormat="1" applyFont="1" applyFill="1" applyBorder="1" applyAlignment="1" applyProtection="1">
      <alignment vertical="center"/>
    </xf>
    <xf numFmtId="9" fontId="0" fillId="6" borderId="17" xfId="1" applyFont="1" applyFill="1" applyBorder="1" applyAlignment="1" applyProtection="1">
      <alignment horizontal="center" vertical="center"/>
      <protection locked="0"/>
    </xf>
    <xf numFmtId="3" fontId="0" fillId="10" borderId="17" xfId="0" applyNumberFormat="1" applyFont="1" applyFill="1" applyBorder="1" applyAlignment="1" applyProtection="1">
      <alignment horizontal="center" vertical="center"/>
    </xf>
    <xf numFmtId="3" fontId="0" fillId="5" borderId="20" xfId="0" applyNumberFormat="1" applyFont="1" applyFill="1" applyBorder="1" applyAlignment="1" applyProtection="1">
      <alignment vertical="center"/>
    </xf>
    <xf numFmtId="3" fontId="0" fillId="0" borderId="0" xfId="0" applyNumberFormat="1" applyFont="1" applyAlignment="1" applyProtection="1">
      <alignment vertical="center"/>
    </xf>
    <xf numFmtId="3" fontId="7" fillId="0" borderId="0" xfId="0" applyNumberFormat="1" applyFont="1" applyAlignment="1" applyProtection="1">
      <alignment vertical="center"/>
    </xf>
    <xf numFmtId="3" fontId="6" fillId="0" borderId="0" xfId="0" applyNumberFormat="1" applyFont="1" applyAlignment="1" applyProtection="1">
      <alignment vertical="center"/>
    </xf>
    <xf numFmtId="3" fontId="0" fillId="0" borderId="0" xfId="0" applyNumberFormat="1" applyFont="1" applyFill="1" applyAlignment="1" applyProtection="1">
      <alignment horizontal="center" vertical="center"/>
    </xf>
    <xf numFmtId="3" fontId="0" fillId="0" borderId="0" xfId="0" applyNumberFormat="1" applyFont="1" applyFill="1" applyAlignment="1" applyProtection="1">
      <alignment vertical="center"/>
    </xf>
    <xf numFmtId="3" fontId="0" fillId="0" borderId="0" xfId="0" applyNumberFormat="1" applyAlignment="1" applyProtection="1">
      <alignment vertical="center"/>
    </xf>
    <xf numFmtId="3" fontId="0" fillId="0" borderId="0" xfId="0" applyNumberForma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9" fontId="0" fillId="0" borderId="0" xfId="0" applyNumberFormat="1" applyBorder="1" applyAlignment="1" applyProtection="1">
      <alignment horizontal="center" vertical="center"/>
    </xf>
    <xf numFmtId="3" fontId="7" fillId="11" borderId="15" xfId="0" applyNumberFormat="1" applyFont="1" applyFill="1" applyBorder="1" applyAlignment="1" applyProtection="1">
      <alignment horizontal="left" vertical="center"/>
    </xf>
    <xf numFmtId="3" fontId="7" fillId="11" borderId="8" xfId="0" applyNumberFormat="1" applyFont="1" applyFill="1" applyBorder="1" applyAlignment="1" applyProtection="1">
      <alignment horizontal="right" vertical="center"/>
    </xf>
    <xf numFmtId="3" fontId="1" fillId="7" borderId="3" xfId="0" applyNumberFormat="1" applyFont="1" applyFill="1" applyBorder="1" applyAlignment="1" applyProtection="1">
      <alignment horizontal="center" vertical="center"/>
    </xf>
    <xf numFmtId="3" fontId="1" fillId="8" borderId="3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 vertical="center"/>
    </xf>
    <xf numFmtId="3" fontId="1" fillId="2" borderId="9" xfId="0" applyNumberFormat="1" applyFont="1" applyFill="1" applyBorder="1" applyAlignment="1" applyProtection="1">
      <alignment horizontal="center" vertical="center"/>
    </xf>
    <xf numFmtId="3" fontId="1" fillId="2" borderId="21" xfId="0" applyNumberFormat="1" applyFont="1" applyFill="1" applyBorder="1" applyAlignment="1" applyProtection="1">
      <alignment horizontal="center" vertical="center"/>
    </xf>
    <xf numFmtId="3" fontId="0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3" fontId="10" fillId="0" borderId="0" xfId="0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5" borderId="2" xfId="0" applyFont="1" applyFill="1" applyBorder="1" applyAlignment="1" applyProtection="1">
      <alignment horizontal="left" vertical="center"/>
    </xf>
    <xf numFmtId="3" fontId="0" fillId="6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14" xfId="0" applyFont="1" applyFill="1" applyBorder="1" applyAlignment="1" applyProtection="1">
      <alignment horizontal="left" vertical="center"/>
    </xf>
    <xf numFmtId="0" fontId="0" fillId="5" borderId="4" xfId="0" applyFont="1" applyFill="1" applyBorder="1" applyAlignment="1" applyProtection="1">
      <alignment horizontal="left" vertical="center"/>
    </xf>
    <xf numFmtId="3" fontId="0" fillId="6" borderId="18" xfId="0" applyNumberFormat="1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 applyProtection="1">
      <alignment horizontal="center" vertical="center"/>
    </xf>
    <xf numFmtId="3" fontId="1" fillId="7" borderId="10" xfId="0" applyNumberFormat="1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3" fontId="1" fillId="4" borderId="1" xfId="0" applyNumberFormat="1" applyFont="1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vertical="center"/>
    </xf>
    <xf numFmtId="3" fontId="0" fillId="5" borderId="2" xfId="0" applyNumberFormat="1" applyFont="1" applyFill="1" applyBorder="1" applyAlignment="1" applyProtection="1">
      <alignment horizontal="left" vertical="center"/>
    </xf>
    <xf numFmtId="3" fontId="0" fillId="10" borderId="16" xfId="0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Alignment="1" applyProtection="1">
      <alignment horizontal="left" vertical="center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Border="1" applyAlignment="1" applyProtection="1">
      <alignment vertical="center"/>
    </xf>
    <xf numFmtId="0" fontId="7" fillId="0" borderId="8" xfId="0" applyFont="1" applyBorder="1" applyAlignment="1" applyProtection="1">
      <alignment vertical="center"/>
    </xf>
    <xf numFmtId="0" fontId="1" fillId="8" borderId="3" xfId="0" applyFont="1" applyFill="1" applyBorder="1" applyAlignment="1" applyProtection="1">
      <alignment horizontal="center" vertical="center"/>
    </xf>
    <xf numFmtId="3" fontId="0" fillId="0" borderId="0" xfId="0" applyNumberFormat="1" applyFill="1" applyBorder="1" applyAlignment="1" applyProtection="1">
      <alignment vertical="center"/>
    </xf>
    <xf numFmtId="3" fontId="0" fillId="0" borderId="0" xfId="0" applyNumberFormat="1" applyFill="1" applyAlignment="1" applyProtection="1">
      <alignment vertical="center"/>
    </xf>
    <xf numFmtId="0" fontId="7" fillId="11" borderId="1" xfId="0" applyFont="1" applyFill="1" applyBorder="1" applyAlignment="1" applyProtection="1">
      <alignment horizontal="left"/>
    </xf>
    <xf numFmtId="3" fontId="0" fillId="10" borderId="1" xfId="0" applyNumberFormat="1" applyFill="1" applyBorder="1" applyAlignment="1" applyProtection="1">
      <alignment horizontal="left" vertical="center"/>
    </xf>
    <xf numFmtId="3" fontId="0" fillId="10" borderId="1" xfId="0" applyNumberFormat="1" applyFont="1" applyFill="1" applyBorder="1" applyAlignment="1" applyProtection="1">
      <alignment horizontal="left" vertical="center"/>
    </xf>
    <xf numFmtId="3" fontId="0" fillId="10" borderId="11" xfId="0" applyNumberFormat="1" applyFill="1" applyBorder="1" applyAlignment="1" applyProtection="1">
      <alignment horizontal="left" vertical="center"/>
    </xf>
    <xf numFmtId="3" fontId="0" fillId="10" borderId="18" xfId="0" applyNumberFormat="1" applyFont="1" applyFill="1" applyBorder="1" applyAlignment="1" applyProtection="1">
      <alignment horizontal="center" vertical="center"/>
    </xf>
    <xf numFmtId="3" fontId="0" fillId="5" borderId="4" xfId="0" applyNumberFormat="1" applyFill="1" applyBorder="1" applyAlignment="1" applyProtection="1">
      <alignment horizontal="left" vertical="center"/>
    </xf>
    <xf numFmtId="3" fontId="0" fillId="0" borderId="0" xfId="0" applyNumberFormat="1" applyFill="1" applyBorder="1" applyAlignment="1" applyProtection="1">
      <alignment horizontal="left" vertical="center"/>
    </xf>
    <xf numFmtId="3" fontId="0" fillId="5" borderId="9" xfId="0" applyNumberFormat="1" applyFont="1" applyFill="1" applyBorder="1" applyAlignment="1" applyProtection="1">
      <alignment horizontal="left" vertical="center"/>
    </xf>
    <xf numFmtId="3" fontId="0" fillId="10" borderId="21" xfId="0" applyNumberFormat="1" applyFont="1" applyFill="1" applyBorder="1" applyAlignment="1" applyProtection="1">
      <alignment horizontal="center" vertical="center"/>
    </xf>
    <xf numFmtId="3" fontId="7" fillId="11" borderId="13" xfId="0" applyNumberFormat="1" applyFont="1" applyFill="1" applyBorder="1" applyAlignment="1" applyProtection="1">
      <alignment vertical="center"/>
    </xf>
    <xf numFmtId="3" fontId="7" fillId="11" borderId="9" xfId="0" applyNumberFormat="1" applyFont="1" applyFill="1" applyBorder="1" applyAlignment="1" applyProtection="1">
      <alignment horizontal="right" vertical="center"/>
    </xf>
    <xf numFmtId="3" fontId="7" fillId="11" borderId="13" xfId="0" applyNumberFormat="1" applyFont="1" applyFill="1" applyBorder="1" applyAlignment="1" applyProtection="1">
      <alignment horizontal="right" vertical="center"/>
    </xf>
    <xf numFmtId="9" fontId="0" fillId="0" borderId="0" xfId="1" applyFont="1" applyFill="1" applyBorder="1" applyAlignment="1" applyProtection="1">
      <alignment horizontal="center" vertical="center"/>
    </xf>
    <xf numFmtId="0" fontId="1" fillId="11" borderId="3" xfId="0" applyFont="1" applyFill="1" applyBorder="1" applyAlignment="1" applyProtection="1">
      <alignment horizontal="center" vertical="center"/>
    </xf>
    <xf numFmtId="0" fontId="1" fillId="11" borderId="11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3" fontId="5" fillId="9" borderId="3" xfId="0" applyNumberFormat="1" applyFont="1" applyFill="1" applyBorder="1" applyAlignment="1" applyProtection="1">
      <alignment horizontal="center" vertical="center"/>
    </xf>
    <xf numFmtId="3" fontId="5" fillId="9" borderId="11" xfId="0" applyNumberFormat="1" applyFont="1" applyFill="1" applyBorder="1" applyAlignment="1" applyProtection="1">
      <alignment horizontal="center" vertical="center"/>
    </xf>
    <xf numFmtId="0" fontId="7" fillId="11" borderId="8" xfId="0" applyFont="1" applyFill="1" applyBorder="1" applyAlignment="1" applyProtection="1">
      <alignment horizontal="center" vertical="center"/>
    </xf>
    <xf numFmtId="0" fontId="7" fillId="11" borderId="15" xfId="0" applyFont="1" applyFill="1" applyBorder="1" applyAlignment="1" applyProtection="1">
      <alignment horizontal="center" vertical="center"/>
    </xf>
    <xf numFmtId="0" fontId="5" fillId="9" borderId="3" xfId="0" applyFont="1" applyFill="1" applyBorder="1" applyAlignment="1" applyProtection="1">
      <alignment horizontal="center" vertical="center"/>
    </xf>
    <xf numFmtId="0" fontId="5" fillId="9" borderId="11" xfId="0" applyFont="1" applyFill="1" applyBorder="1" applyAlignment="1" applyProtection="1">
      <alignment horizontal="center" vertical="center"/>
    </xf>
    <xf numFmtId="0" fontId="7" fillId="11" borderId="6" xfId="0" applyFont="1" applyFill="1" applyBorder="1" applyAlignment="1" applyProtection="1">
      <alignment horizontal="center" vertical="center"/>
    </xf>
    <xf numFmtId="0" fontId="7" fillId="11" borderId="12" xfId="0" applyFont="1" applyFill="1" applyBorder="1" applyAlignment="1" applyProtection="1">
      <alignment horizontal="center" vertical="center"/>
    </xf>
    <xf numFmtId="0" fontId="7" fillId="11" borderId="9" xfId="0" applyFont="1" applyFill="1" applyBorder="1" applyAlignment="1" applyProtection="1">
      <alignment horizontal="center" vertical="center"/>
    </xf>
    <xf numFmtId="0" fontId="7" fillId="11" borderId="13" xfId="0" applyFont="1" applyFill="1" applyBorder="1" applyAlignment="1" applyProtection="1">
      <alignment horizontal="center" vertical="center"/>
    </xf>
    <xf numFmtId="3" fontId="7" fillId="11" borderId="6" xfId="0" applyNumberFormat="1" applyFont="1" applyFill="1" applyBorder="1" applyAlignment="1" applyProtection="1">
      <alignment horizontal="center" vertical="center"/>
    </xf>
    <xf numFmtId="3" fontId="7" fillId="11" borderId="12" xfId="0" applyNumberFormat="1" applyFont="1" applyFill="1" applyBorder="1" applyAlignment="1" applyProtection="1">
      <alignment horizontal="center" vertical="center"/>
    </xf>
    <xf numFmtId="3" fontId="7" fillId="11" borderId="8" xfId="0" applyNumberFormat="1" applyFont="1" applyFill="1" applyBorder="1" applyAlignment="1" applyProtection="1">
      <alignment horizontal="center" vertical="center"/>
    </xf>
    <xf numFmtId="3" fontId="7" fillId="11" borderId="15" xfId="0" applyNumberFormat="1" applyFont="1" applyFill="1" applyBorder="1" applyAlignment="1" applyProtection="1">
      <alignment horizontal="center" vertical="center"/>
    </xf>
    <xf numFmtId="3" fontId="7" fillId="11" borderId="9" xfId="0" applyNumberFormat="1" applyFont="1" applyFill="1" applyBorder="1" applyAlignment="1" applyProtection="1">
      <alignment horizontal="center" vertical="center"/>
    </xf>
    <xf numFmtId="3" fontId="7" fillId="11" borderId="13" xfId="0" applyNumberFormat="1" applyFont="1" applyFill="1" applyBorder="1" applyAlignment="1" applyProtection="1">
      <alignment horizontal="center" vertical="center"/>
    </xf>
    <xf numFmtId="0" fontId="11" fillId="12" borderId="6" xfId="0" applyFont="1" applyFill="1" applyBorder="1" applyAlignment="1" applyProtection="1">
      <alignment horizontal="center" vertical="center" wrapText="1"/>
    </xf>
    <xf numFmtId="0" fontId="11" fillId="12" borderId="23" xfId="0" applyFont="1" applyFill="1" applyBorder="1" applyAlignment="1" applyProtection="1">
      <alignment horizontal="center" vertical="center" wrapText="1"/>
    </xf>
    <xf numFmtId="0" fontId="11" fillId="12" borderId="12" xfId="0" applyFont="1" applyFill="1" applyBorder="1" applyAlignment="1" applyProtection="1">
      <alignment horizontal="center" vertical="center" wrapText="1"/>
    </xf>
    <xf numFmtId="0" fontId="11" fillId="12" borderId="8" xfId="0" applyFont="1" applyFill="1" applyBorder="1" applyAlignment="1" applyProtection="1">
      <alignment horizontal="center" vertical="center" wrapText="1"/>
    </xf>
    <xf numFmtId="0" fontId="11" fillId="12" borderId="0" xfId="0" applyFont="1" applyFill="1" applyBorder="1" applyAlignment="1" applyProtection="1">
      <alignment horizontal="center" vertical="center" wrapText="1"/>
    </xf>
    <xf numFmtId="0" fontId="11" fillId="12" borderId="15" xfId="0" applyFont="1" applyFill="1" applyBorder="1" applyAlignment="1" applyProtection="1">
      <alignment horizontal="center" vertical="center" wrapText="1"/>
    </xf>
    <xf numFmtId="0" fontId="11" fillId="12" borderId="9" xfId="0" applyFont="1" applyFill="1" applyBorder="1" applyAlignment="1" applyProtection="1">
      <alignment horizontal="center" vertical="center" wrapText="1"/>
    </xf>
    <xf numFmtId="0" fontId="11" fillId="12" borderId="22" xfId="0" applyFont="1" applyFill="1" applyBorder="1" applyAlignment="1" applyProtection="1">
      <alignment horizontal="center" vertical="center" wrapText="1"/>
    </xf>
    <xf numFmtId="0" fontId="11" fillId="12" borderId="13" xfId="0" applyFont="1" applyFill="1" applyBorder="1" applyAlignment="1" applyProtection="1">
      <alignment horizontal="center" vertical="center" wrapText="1"/>
    </xf>
    <xf numFmtId="3" fontId="7" fillId="11" borderId="3" xfId="0" applyNumberFormat="1" applyFont="1" applyFill="1" applyBorder="1" applyAlignment="1" applyProtection="1">
      <alignment horizontal="center" vertical="center"/>
    </xf>
    <xf numFmtId="3" fontId="7" fillId="11" borderId="11" xfId="0" applyNumberFormat="1" applyFont="1" applyFill="1" applyBorder="1" applyAlignment="1" applyProtection="1">
      <alignment horizontal="center" vertical="center"/>
    </xf>
    <xf numFmtId="3" fontId="1" fillId="7" borderId="3" xfId="0" applyNumberFormat="1" applyFont="1" applyFill="1" applyBorder="1" applyAlignment="1" applyProtection="1">
      <alignment horizontal="center" vertical="center"/>
    </xf>
    <xf numFmtId="3" fontId="1" fillId="7" borderId="11" xfId="0" applyNumberFormat="1" applyFont="1" applyFill="1" applyBorder="1" applyAlignment="1" applyProtection="1">
      <alignment horizontal="center" vertical="center"/>
    </xf>
    <xf numFmtId="3" fontId="1" fillId="8" borderId="3" xfId="0" applyNumberFormat="1" applyFont="1" applyFill="1" applyBorder="1" applyAlignment="1" applyProtection="1">
      <alignment horizontal="center" vertical="center"/>
    </xf>
    <xf numFmtId="3" fontId="1" fillId="8" borderId="11" xfId="0" applyNumberFormat="1" applyFont="1" applyFill="1" applyBorder="1" applyAlignment="1" applyProtection="1">
      <alignment horizontal="center" vertical="center"/>
    </xf>
    <xf numFmtId="3" fontId="1" fillId="8" borderId="9" xfId="0" applyNumberFormat="1" applyFont="1" applyFill="1" applyBorder="1" applyAlignment="1" applyProtection="1">
      <alignment horizontal="center" vertical="center"/>
    </xf>
    <xf numFmtId="3" fontId="1" fillId="8" borderId="13" xfId="0" applyNumberFormat="1" applyFont="1" applyFill="1" applyBorder="1" applyAlignment="1" applyProtection="1">
      <alignment horizontal="center" vertical="center"/>
    </xf>
    <xf numFmtId="3" fontId="10" fillId="9" borderId="3" xfId="0" applyNumberFormat="1" applyFont="1" applyFill="1" applyBorder="1" applyAlignment="1" applyProtection="1">
      <alignment horizontal="center" vertical="center"/>
    </xf>
    <xf numFmtId="3" fontId="10" fillId="9" borderId="11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9999"/>
      <color rgb="FF94FB8F"/>
      <color rgb="FF9933FF"/>
      <color rgb="FF7CF49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0</xdr:row>
      <xdr:rowOff>95250</xdr:rowOff>
    </xdr:from>
    <xdr:to>
      <xdr:col>8</xdr:col>
      <xdr:colOff>28575</xdr:colOff>
      <xdr:row>4</xdr:row>
      <xdr:rowOff>171450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24875" y="95250"/>
          <a:ext cx="1828800" cy="876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"/>
  <sheetViews>
    <sheetView showGridLines="0" tabSelected="1" workbookViewId="0">
      <selection activeCell="I18" sqref="I18"/>
    </sheetView>
  </sheetViews>
  <sheetFormatPr defaultRowHeight="15"/>
  <cols>
    <col min="1" max="2" width="9.140625" style="48"/>
    <col min="3" max="3" width="10" style="2" customWidth="1"/>
    <col min="4" max="4" width="28.85546875" style="2" customWidth="1"/>
    <col min="5" max="5" width="24.85546875" style="2" customWidth="1"/>
    <col min="6" max="6" width="11.7109375" style="2" customWidth="1"/>
    <col min="7" max="7" width="30.7109375" style="2" customWidth="1"/>
    <col min="8" max="8" width="30.42578125" style="2" customWidth="1"/>
    <col min="9" max="10" width="11.7109375" style="2" customWidth="1"/>
    <col min="11" max="16384" width="9.140625" style="2"/>
  </cols>
  <sheetData>
    <row r="1" spans="1:14" ht="15.75" customHeight="1" thickBot="1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15.75" customHeight="1">
      <c r="C2" s="48"/>
      <c r="D2" s="111" t="s">
        <v>68</v>
      </c>
      <c r="E2" s="112"/>
      <c r="F2" s="112"/>
      <c r="G2" s="113"/>
      <c r="H2" s="48"/>
      <c r="I2" s="48"/>
      <c r="J2" s="48"/>
      <c r="K2" s="48"/>
      <c r="L2" s="48"/>
      <c r="M2" s="48"/>
      <c r="N2" s="48"/>
    </row>
    <row r="3" spans="1:14" s="40" customFormat="1" ht="15.75" customHeight="1">
      <c r="A3" s="48"/>
      <c r="B3" s="48"/>
      <c r="C3" s="48"/>
      <c r="D3" s="114"/>
      <c r="E3" s="115"/>
      <c r="F3" s="115"/>
      <c r="G3" s="116"/>
      <c r="H3" s="48"/>
      <c r="I3" s="48"/>
      <c r="J3" s="48"/>
      <c r="K3" s="48"/>
      <c r="L3" s="48"/>
      <c r="M3" s="48"/>
    </row>
    <row r="4" spans="1:14" ht="15.75" customHeight="1" thickBot="1">
      <c r="C4" s="48"/>
      <c r="D4" s="117"/>
      <c r="E4" s="118"/>
      <c r="F4" s="118"/>
      <c r="G4" s="119"/>
      <c r="H4" s="48"/>
      <c r="I4" s="48"/>
      <c r="J4" s="48"/>
      <c r="K4" s="48"/>
      <c r="L4" s="48"/>
      <c r="M4" s="48"/>
      <c r="N4" s="48"/>
    </row>
    <row r="5" spans="1:14" ht="15.75" customHeight="1">
      <c r="A5" s="40"/>
      <c r="B5" s="40"/>
      <c r="C5" s="48"/>
      <c r="D5" s="48"/>
      <c r="E5" s="56"/>
      <c r="F5" s="56"/>
      <c r="G5" s="56"/>
      <c r="H5" s="48"/>
      <c r="I5" s="48"/>
      <c r="J5" s="48"/>
      <c r="K5" s="48"/>
      <c r="L5" s="48"/>
      <c r="M5" s="73"/>
      <c r="N5" s="48"/>
    </row>
    <row r="6" spans="1:14" ht="15.75" customHeight="1" thickBot="1">
      <c r="B6" s="40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4" ht="16.5" customHeight="1">
      <c r="D7" s="101" t="s">
        <v>54</v>
      </c>
      <c r="E7" s="102"/>
      <c r="F7" s="52"/>
      <c r="G7" s="105" t="s">
        <v>56</v>
      </c>
      <c r="H7" s="106"/>
      <c r="I7" s="48"/>
      <c r="J7" s="48"/>
      <c r="K7" s="48"/>
      <c r="L7" s="73"/>
      <c r="M7" s="48"/>
      <c r="N7" s="48"/>
    </row>
    <row r="8" spans="1:14">
      <c r="C8" s="48"/>
      <c r="D8" s="97" t="s">
        <v>58</v>
      </c>
      <c r="E8" s="98"/>
      <c r="F8" s="73"/>
      <c r="G8" s="107" t="s">
        <v>60</v>
      </c>
      <c r="H8" s="108"/>
      <c r="I8" s="48"/>
      <c r="J8" s="73"/>
      <c r="K8" s="73"/>
      <c r="L8" s="48"/>
      <c r="M8" s="48"/>
      <c r="N8" s="48"/>
    </row>
    <row r="9" spans="1:14" ht="15.75" thickBot="1">
      <c r="C9" s="48"/>
      <c r="D9" s="103" t="s">
        <v>59</v>
      </c>
      <c r="E9" s="104"/>
      <c r="F9" s="73"/>
      <c r="G9" s="109" t="s">
        <v>47</v>
      </c>
      <c r="H9" s="110"/>
      <c r="I9" s="48"/>
      <c r="J9" s="48"/>
      <c r="K9" s="48"/>
      <c r="L9" s="48"/>
      <c r="M9" s="48"/>
      <c r="N9" s="48"/>
    </row>
    <row r="10" spans="1:14" ht="19.5" thickBot="1">
      <c r="C10" s="40"/>
      <c r="D10" s="99" t="s">
        <v>35</v>
      </c>
      <c r="E10" s="100"/>
      <c r="F10" s="73"/>
      <c r="G10" s="95" t="s">
        <v>22</v>
      </c>
      <c r="H10" s="96"/>
      <c r="I10" s="73"/>
      <c r="J10" s="40"/>
      <c r="K10" s="48"/>
      <c r="L10" s="48"/>
      <c r="M10" s="48"/>
      <c r="N10" s="48"/>
    </row>
    <row r="11" spans="1:14" ht="15.75" thickBot="1">
      <c r="D11" s="93" t="s">
        <v>57</v>
      </c>
      <c r="E11" s="94"/>
      <c r="F11" s="74"/>
      <c r="G11" s="49" t="s">
        <v>24</v>
      </c>
      <c r="H11" s="50" t="s">
        <v>31</v>
      </c>
      <c r="I11" s="48"/>
      <c r="J11" s="48"/>
      <c r="K11" s="48"/>
      <c r="L11" s="48"/>
      <c r="M11" s="48"/>
      <c r="N11" s="48"/>
    </row>
    <row r="12" spans="1:14" ht="19.5" thickBot="1">
      <c r="D12" s="91" t="s">
        <v>48</v>
      </c>
      <c r="E12" s="92"/>
      <c r="F12" s="56"/>
      <c r="G12" s="45" t="s">
        <v>37</v>
      </c>
      <c r="H12" s="10">
        <f>E34</f>
        <v>2196000</v>
      </c>
      <c r="I12" s="40"/>
      <c r="J12" s="48"/>
      <c r="K12" s="48"/>
      <c r="L12" s="48"/>
      <c r="M12" s="48"/>
      <c r="N12" s="48"/>
    </row>
    <row r="13" spans="1:14" ht="15.75" thickBot="1">
      <c r="D13" s="57" t="s">
        <v>23</v>
      </c>
      <c r="E13" s="58" t="s">
        <v>31</v>
      </c>
      <c r="F13" s="55"/>
      <c r="G13" s="11"/>
      <c r="H13" s="12"/>
      <c r="I13" s="48"/>
      <c r="J13" s="48"/>
      <c r="K13" s="48"/>
      <c r="L13" s="48"/>
      <c r="M13" s="48"/>
      <c r="N13" s="48"/>
    </row>
    <row r="14" spans="1:14">
      <c r="D14" s="59" t="s">
        <v>1</v>
      </c>
      <c r="E14" s="60">
        <v>20000</v>
      </c>
      <c r="F14" s="55"/>
      <c r="G14" s="13" t="s">
        <v>11</v>
      </c>
      <c r="H14" s="14">
        <v>600000</v>
      </c>
      <c r="I14" s="48"/>
      <c r="J14" s="48"/>
      <c r="K14" s="48"/>
      <c r="L14" s="48"/>
      <c r="M14" s="48"/>
      <c r="N14" s="48"/>
    </row>
    <row r="15" spans="1:14">
      <c r="D15" s="61" t="s">
        <v>14</v>
      </c>
      <c r="E15" s="17">
        <v>500</v>
      </c>
      <c r="F15" s="55"/>
      <c r="G15" s="16" t="s">
        <v>12</v>
      </c>
      <c r="H15" s="17">
        <v>96000</v>
      </c>
      <c r="I15" s="48"/>
      <c r="J15" s="48"/>
      <c r="K15" s="48"/>
      <c r="L15" s="48"/>
      <c r="M15" s="48"/>
      <c r="N15" s="48"/>
    </row>
    <row r="16" spans="1:14">
      <c r="D16" s="61" t="s">
        <v>16</v>
      </c>
      <c r="E16" s="17">
        <v>500</v>
      </c>
      <c r="F16" s="55"/>
      <c r="G16" s="16" t="s">
        <v>13</v>
      </c>
      <c r="H16" s="17">
        <v>500000</v>
      </c>
      <c r="I16" s="48"/>
      <c r="J16" s="48"/>
      <c r="K16" s="48"/>
      <c r="L16" s="48"/>
      <c r="M16" s="48"/>
      <c r="N16" s="48"/>
    </row>
    <row r="17" spans="4:14" ht="15.75" thickBot="1">
      <c r="D17" s="61" t="s">
        <v>2</v>
      </c>
      <c r="E17" s="17">
        <v>5000</v>
      </c>
      <c r="F17" s="55"/>
      <c r="G17" s="19" t="s">
        <v>42</v>
      </c>
      <c r="H17" s="20">
        <v>1000000</v>
      </c>
      <c r="I17" s="48"/>
      <c r="J17" s="48"/>
      <c r="K17" s="48"/>
      <c r="L17" s="48"/>
      <c r="M17" s="48"/>
      <c r="N17" s="48"/>
    </row>
    <row r="18" spans="4:14" ht="15.75" thickBot="1">
      <c r="D18" s="61" t="s">
        <v>5</v>
      </c>
      <c r="E18" s="17">
        <v>1000</v>
      </c>
      <c r="F18" s="55"/>
      <c r="G18" s="44" t="s">
        <v>32</v>
      </c>
      <c r="H18" s="23">
        <f>SUM(H14:H17)</f>
        <v>2196000</v>
      </c>
      <c r="I18" s="48"/>
      <c r="J18" s="48"/>
      <c r="K18" s="48"/>
      <c r="L18" s="48"/>
      <c r="M18" s="48"/>
      <c r="N18" s="48"/>
    </row>
    <row r="19" spans="4:14" ht="15.75" thickBot="1">
      <c r="D19" s="61" t="s">
        <v>15</v>
      </c>
      <c r="E19" s="17">
        <v>5000</v>
      </c>
      <c r="F19" s="55"/>
      <c r="G19" s="25"/>
      <c r="H19" s="26"/>
      <c r="I19" s="48"/>
      <c r="J19" s="48"/>
      <c r="K19" s="48"/>
      <c r="L19" s="48"/>
      <c r="M19" s="48"/>
      <c r="N19" s="48"/>
    </row>
    <row r="20" spans="4:14" ht="15.75" thickBot="1">
      <c r="D20" s="61" t="s">
        <v>6</v>
      </c>
      <c r="E20" s="17">
        <v>2000</v>
      </c>
      <c r="F20" s="55"/>
      <c r="G20" s="5" t="s">
        <v>38</v>
      </c>
      <c r="H20" s="6">
        <f>H12-H18</f>
        <v>0</v>
      </c>
      <c r="I20" s="48"/>
      <c r="J20" s="48"/>
      <c r="K20" s="48"/>
      <c r="L20" s="48"/>
      <c r="M20" s="48"/>
      <c r="N20" s="48"/>
    </row>
    <row r="21" spans="4:14" ht="15.75" thickBot="1">
      <c r="D21" s="61" t="s">
        <v>10</v>
      </c>
      <c r="E21" s="17">
        <v>500</v>
      </c>
      <c r="F21" s="55"/>
      <c r="G21" s="55"/>
      <c r="H21" s="55"/>
      <c r="I21" s="48"/>
      <c r="J21" s="48"/>
      <c r="K21" s="48"/>
      <c r="L21" s="48"/>
    </row>
    <row r="22" spans="4:14" ht="15.75" thickBot="1">
      <c r="D22" s="61" t="s">
        <v>3</v>
      </c>
      <c r="E22" s="17">
        <v>2000</v>
      </c>
      <c r="F22" s="55"/>
      <c r="G22" s="78" t="s">
        <v>55</v>
      </c>
      <c r="H22" s="55"/>
      <c r="I22" s="48"/>
      <c r="J22" s="48"/>
      <c r="K22" s="48"/>
      <c r="L22" s="48"/>
    </row>
    <row r="23" spans="4:14">
      <c r="D23" s="61" t="s">
        <v>49</v>
      </c>
      <c r="E23" s="17">
        <v>15000</v>
      </c>
      <c r="F23" s="55"/>
      <c r="G23" s="55"/>
      <c r="H23" s="55"/>
      <c r="I23" s="48"/>
      <c r="J23" s="48"/>
      <c r="K23" s="48"/>
    </row>
    <row r="24" spans="4:14">
      <c r="D24" s="61" t="s">
        <v>21</v>
      </c>
      <c r="E24" s="17">
        <v>5000</v>
      </c>
      <c r="F24" s="55"/>
      <c r="G24" s="55"/>
      <c r="H24" s="55"/>
      <c r="I24" s="48"/>
    </row>
    <row r="25" spans="4:14">
      <c r="D25" s="61" t="s">
        <v>17</v>
      </c>
      <c r="E25" s="17">
        <v>5000</v>
      </c>
      <c r="F25" s="55"/>
      <c r="G25" s="55"/>
      <c r="H25" s="55"/>
      <c r="I25" s="48"/>
    </row>
    <row r="26" spans="4:14">
      <c r="D26" s="61" t="s">
        <v>18</v>
      </c>
      <c r="E26" s="17">
        <v>5000</v>
      </c>
      <c r="F26" s="55"/>
      <c r="G26" s="55"/>
      <c r="H26" s="55"/>
    </row>
    <row r="27" spans="4:14">
      <c r="D27" s="61" t="s">
        <v>7</v>
      </c>
      <c r="E27" s="17">
        <v>5000</v>
      </c>
      <c r="F27" s="55"/>
      <c r="G27" s="55"/>
      <c r="H27" s="55"/>
    </row>
    <row r="28" spans="4:14">
      <c r="D28" s="61" t="s">
        <v>8</v>
      </c>
      <c r="E28" s="17">
        <v>5000</v>
      </c>
      <c r="F28" s="55"/>
      <c r="G28" s="55"/>
      <c r="H28" s="55"/>
    </row>
    <row r="29" spans="4:14">
      <c r="D29" s="61" t="s">
        <v>9</v>
      </c>
      <c r="E29" s="17">
        <v>5000</v>
      </c>
      <c r="F29" s="55"/>
      <c r="G29" s="55"/>
      <c r="H29" s="55"/>
    </row>
    <row r="30" spans="4:14">
      <c r="D30" s="61" t="s">
        <v>0</v>
      </c>
      <c r="E30" s="17">
        <v>5000</v>
      </c>
      <c r="F30" s="55"/>
      <c r="G30" s="55"/>
      <c r="H30" s="55"/>
    </row>
    <row r="31" spans="4:14" ht="15.75" thickBot="1">
      <c r="D31" s="62" t="s">
        <v>4</v>
      </c>
      <c r="E31" s="63">
        <v>5000</v>
      </c>
      <c r="F31" s="55"/>
      <c r="G31" s="55"/>
      <c r="H31" s="55"/>
    </row>
    <row r="32" spans="4:14" ht="15.75" thickBot="1">
      <c r="D32" s="64" t="s">
        <v>34</v>
      </c>
      <c r="E32" s="65">
        <f>SUM(E14:E31)</f>
        <v>91500</v>
      </c>
      <c r="F32" s="55"/>
      <c r="G32" s="55"/>
      <c r="H32" s="55"/>
    </row>
    <row r="33" spans="4:8" ht="15.75" thickBot="1">
      <c r="D33" s="66" t="s">
        <v>33</v>
      </c>
      <c r="E33" s="67">
        <f>E32*12</f>
        <v>1098000</v>
      </c>
      <c r="F33" s="55"/>
      <c r="G33" s="55"/>
      <c r="H33" s="55"/>
    </row>
    <row r="34" spans="4:8" ht="15.75" thickBot="1">
      <c r="D34" s="75" t="s">
        <v>36</v>
      </c>
      <c r="E34" s="10">
        <f>E33*2</f>
        <v>2196000</v>
      </c>
      <c r="F34" s="55"/>
      <c r="G34" s="55"/>
      <c r="H34" s="55"/>
    </row>
    <row r="35" spans="4:8">
      <c r="D35" s="4"/>
      <c r="E35" s="39"/>
      <c r="F35" s="55"/>
      <c r="G35" s="55"/>
      <c r="H35" s="55"/>
    </row>
    <row r="36" spans="4:8">
      <c r="D36" s="47"/>
      <c r="E36" s="39"/>
      <c r="F36" s="55"/>
      <c r="G36" s="55"/>
      <c r="H36" s="55"/>
    </row>
    <row r="37" spans="4:8">
      <c r="E37" s="1"/>
    </row>
    <row r="38" spans="4:8">
      <c r="E38" s="1"/>
    </row>
    <row r="39" spans="4:8">
      <c r="D39" s="3"/>
      <c r="E39" s="1"/>
    </row>
    <row r="40" spans="4:8">
      <c r="E40" s="1"/>
    </row>
    <row r="41" spans="4:8">
      <c r="E41" s="1"/>
    </row>
    <row r="42" spans="4:8">
      <c r="E42" s="1"/>
    </row>
    <row r="43" spans="4:8">
      <c r="E43" s="1"/>
    </row>
    <row r="44" spans="4:8">
      <c r="E44" s="1"/>
    </row>
    <row r="45" spans="4:8">
      <c r="E45" s="1"/>
    </row>
    <row r="46" spans="4:8">
      <c r="E46" s="1"/>
    </row>
    <row r="47" spans="4:8">
      <c r="E47" s="1"/>
    </row>
    <row r="48" spans="4:8">
      <c r="E48" s="41"/>
    </row>
    <row r="49" spans="5:5">
      <c r="E49" s="1"/>
    </row>
    <row r="50" spans="5:5">
      <c r="E50" s="41"/>
    </row>
  </sheetData>
  <sheetProtection sheet="1" objects="1" scenarios="1"/>
  <mergeCells count="11">
    <mergeCell ref="D2:G4"/>
    <mergeCell ref="D7:E7"/>
    <mergeCell ref="D9:E9"/>
    <mergeCell ref="G7:H7"/>
    <mergeCell ref="G8:H8"/>
    <mergeCell ref="G9:H9"/>
    <mergeCell ref="D12:E12"/>
    <mergeCell ref="D11:E11"/>
    <mergeCell ref="G10:H10"/>
    <mergeCell ref="D8:E8"/>
    <mergeCell ref="D10:E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8"/>
  <sheetViews>
    <sheetView showGridLines="0" workbookViewId="0">
      <selection activeCell="F3" sqref="F3"/>
    </sheetView>
  </sheetViews>
  <sheetFormatPr defaultRowHeight="15"/>
  <cols>
    <col min="1" max="1" width="4.42578125" style="33" customWidth="1"/>
    <col min="2" max="2" width="66.28515625" style="33" customWidth="1"/>
    <col min="3" max="3" width="14" style="33" customWidth="1"/>
    <col min="4" max="4" width="4.7109375" style="33" customWidth="1"/>
    <col min="5" max="5" width="3.140625" style="33" customWidth="1"/>
    <col min="6" max="6" width="46.5703125" style="33" customWidth="1"/>
    <col min="7" max="7" width="38.140625" style="33" customWidth="1"/>
    <col min="8" max="8" width="4.5703125" style="33" customWidth="1"/>
    <col min="9" max="9" width="9.28515625" style="33" customWidth="1"/>
    <col min="10" max="10" width="10.5703125" style="33" customWidth="1"/>
    <col min="11" max="11" width="8.5703125" style="33" customWidth="1"/>
    <col min="12" max="16384" width="9.140625" style="33"/>
  </cols>
  <sheetData>
    <row r="1" spans="1:10" ht="15.75" thickBot="1">
      <c r="B1" s="46"/>
      <c r="C1" s="46"/>
      <c r="D1" s="46"/>
      <c r="E1" s="46"/>
      <c r="F1" s="22"/>
    </row>
    <row r="2" spans="1:10">
      <c r="B2" s="105" t="s">
        <v>66</v>
      </c>
      <c r="C2" s="106"/>
      <c r="D2" s="35"/>
      <c r="E2" s="35"/>
      <c r="F2" s="7"/>
    </row>
    <row r="3" spans="1:10">
      <c r="A3" s="34"/>
      <c r="B3" s="107" t="s">
        <v>64</v>
      </c>
      <c r="C3" s="108"/>
      <c r="D3" s="35"/>
      <c r="E3" s="35"/>
      <c r="F3" s="7"/>
      <c r="G3" s="22"/>
      <c r="H3" s="9"/>
      <c r="J3" s="22"/>
    </row>
    <row r="4" spans="1:10" ht="15.75" customHeight="1">
      <c r="B4" s="43" t="s">
        <v>53</v>
      </c>
      <c r="C4" s="42">
        <f>Expenses!E34/2</f>
        <v>1098000</v>
      </c>
      <c r="D4" s="54"/>
      <c r="E4" s="53"/>
      <c r="F4" s="7"/>
      <c r="G4" s="22"/>
    </row>
    <row r="5" spans="1:10" ht="16.5" customHeight="1">
      <c r="A5" s="51"/>
      <c r="B5" s="43" t="s">
        <v>52</v>
      </c>
      <c r="C5" s="42">
        <f>Expenses!E34/2</f>
        <v>1098000</v>
      </c>
      <c r="D5" s="54"/>
      <c r="E5" s="46"/>
      <c r="F5" s="7"/>
      <c r="G5" s="22"/>
    </row>
    <row r="6" spans="1:10">
      <c r="B6" s="43" t="s">
        <v>62</v>
      </c>
      <c r="C6" s="42">
        <f>C12</f>
        <v>91500</v>
      </c>
      <c r="D6" s="54"/>
      <c r="E6" s="54"/>
      <c r="F6" s="36"/>
      <c r="G6" s="15"/>
      <c r="H6" s="9"/>
    </row>
    <row r="7" spans="1:10" ht="15.75" thickBot="1">
      <c r="B7" s="109" t="s">
        <v>61</v>
      </c>
      <c r="C7" s="110"/>
      <c r="D7" s="15"/>
      <c r="E7" s="54"/>
      <c r="F7" s="36"/>
      <c r="G7" s="18"/>
      <c r="H7" s="9"/>
    </row>
    <row r="8" spans="1:10" ht="15.75" thickBot="1">
      <c r="B8" s="128" t="s">
        <v>43</v>
      </c>
      <c r="C8" s="129"/>
      <c r="D8" s="15"/>
      <c r="E8" s="54"/>
      <c r="F8" s="36"/>
      <c r="G8" s="18"/>
      <c r="H8" s="9"/>
    </row>
    <row r="9" spans="1:10" ht="15.75" thickBot="1">
      <c r="B9" s="124" t="s">
        <v>69</v>
      </c>
      <c r="C9" s="125"/>
      <c r="D9" s="8"/>
      <c r="E9" s="15"/>
      <c r="F9" s="36"/>
      <c r="G9" s="18"/>
    </row>
    <row r="10" spans="1:10" ht="15.75" thickBot="1">
      <c r="B10" s="5" t="s">
        <v>28</v>
      </c>
      <c r="C10" s="6" t="s">
        <v>31</v>
      </c>
      <c r="D10" s="53"/>
      <c r="E10" s="15"/>
      <c r="F10" s="36"/>
      <c r="G10" s="18"/>
    </row>
    <row r="11" spans="1:10" ht="15.75" thickBot="1">
      <c r="B11" s="69" t="s">
        <v>19</v>
      </c>
      <c r="C11" s="70">
        <f>Expenses!E34/2</f>
        <v>1098000</v>
      </c>
      <c r="D11" s="46"/>
      <c r="E11" s="46"/>
      <c r="F11" s="37"/>
      <c r="G11" s="15"/>
      <c r="H11" s="27"/>
    </row>
    <row r="12" spans="1:10" ht="15.75" thickBot="1">
      <c r="B12" s="19" t="s">
        <v>25</v>
      </c>
      <c r="C12" s="24">
        <f>C11/12</f>
        <v>91500</v>
      </c>
      <c r="D12" s="80" t="s">
        <v>44</v>
      </c>
      <c r="E12" s="22"/>
      <c r="F12" s="37"/>
      <c r="G12" s="15"/>
      <c r="H12" s="15"/>
    </row>
    <row r="13" spans="1:10" ht="15.75" thickBot="1">
      <c r="B13" s="9"/>
      <c r="C13" s="22"/>
      <c r="D13" s="22"/>
      <c r="E13" s="22"/>
      <c r="G13" s="15"/>
      <c r="H13" s="22"/>
    </row>
    <row r="14" spans="1:10" ht="15.75" customHeight="1">
      <c r="B14" s="105" t="s">
        <v>65</v>
      </c>
      <c r="C14" s="106"/>
      <c r="D14" s="22"/>
      <c r="E14" s="22"/>
      <c r="G14" s="15"/>
      <c r="H14" s="22"/>
    </row>
    <row r="15" spans="1:10" ht="15.75" thickBot="1">
      <c r="B15" s="43" t="s">
        <v>67</v>
      </c>
      <c r="C15" s="42">
        <f>Expenses!E34/2</f>
        <v>1098000</v>
      </c>
      <c r="D15" s="54"/>
      <c r="E15" s="71"/>
      <c r="G15" s="15"/>
      <c r="H15" s="36"/>
    </row>
    <row r="16" spans="1:10" ht="15.75" customHeight="1">
      <c r="A16" s="34"/>
      <c r="B16" s="107" t="s">
        <v>71</v>
      </c>
      <c r="C16" s="108"/>
      <c r="D16" s="15"/>
      <c r="E16" s="46"/>
      <c r="F16" s="105" t="s">
        <v>82</v>
      </c>
      <c r="G16" s="106"/>
      <c r="H16" s="15"/>
    </row>
    <row r="17" spans="1:10">
      <c r="A17" s="34"/>
      <c r="B17" s="43" t="s">
        <v>63</v>
      </c>
      <c r="C17" s="42">
        <f>Expenses!E34/2</f>
        <v>1098000</v>
      </c>
      <c r="D17" s="72"/>
      <c r="F17" s="43" t="s">
        <v>83</v>
      </c>
      <c r="G17" s="42">
        <f>G26</f>
        <v>1043100</v>
      </c>
      <c r="I17" s="37"/>
    </row>
    <row r="18" spans="1:10" s="37" customFormat="1">
      <c r="A18" s="33"/>
      <c r="B18" s="43" t="s">
        <v>80</v>
      </c>
      <c r="C18" s="42">
        <f>C26</f>
        <v>1152900</v>
      </c>
      <c r="D18" s="72"/>
      <c r="E18" s="71"/>
      <c r="F18" s="43" t="s">
        <v>81</v>
      </c>
      <c r="G18" s="42">
        <f>Expenses!E34/2</f>
        <v>1098000</v>
      </c>
      <c r="H18" s="15"/>
      <c r="I18" s="33"/>
    </row>
    <row r="19" spans="1:10" ht="15.75" customHeight="1">
      <c r="B19" s="43" t="s">
        <v>73</v>
      </c>
      <c r="C19" s="42">
        <f>C28</f>
        <v>96075</v>
      </c>
      <c r="D19" s="54"/>
      <c r="E19" s="71"/>
      <c r="F19" s="43" t="s">
        <v>84</v>
      </c>
      <c r="G19" s="42">
        <f>G28</f>
        <v>91500</v>
      </c>
      <c r="H19" s="15"/>
    </row>
    <row r="20" spans="1:10" ht="15.75" customHeight="1" thickBot="1">
      <c r="B20" s="88" t="s">
        <v>50</v>
      </c>
      <c r="C20" s="89"/>
      <c r="D20" s="15"/>
      <c r="E20" s="68"/>
      <c r="F20" s="109" t="s">
        <v>79</v>
      </c>
      <c r="G20" s="110"/>
      <c r="J20" s="37"/>
    </row>
    <row r="21" spans="1:10" ht="15.75" thickBot="1">
      <c r="B21" s="126" t="s">
        <v>70</v>
      </c>
      <c r="C21" s="127"/>
      <c r="D21" s="15"/>
      <c r="E21" s="68"/>
      <c r="F21" s="126" t="s">
        <v>70</v>
      </c>
      <c r="G21" s="127"/>
      <c r="J21" s="37"/>
    </row>
    <row r="22" spans="1:10" ht="15.75" thickBot="1">
      <c r="A22" s="37"/>
      <c r="B22" s="122" t="s">
        <v>39</v>
      </c>
      <c r="C22" s="123"/>
      <c r="D22" s="54"/>
      <c r="E22" s="68"/>
      <c r="F22" s="122" t="s">
        <v>41</v>
      </c>
      <c r="G22" s="123"/>
      <c r="J22" s="37"/>
    </row>
    <row r="23" spans="1:10" ht="15.75" thickBot="1">
      <c r="B23" s="5" t="s">
        <v>28</v>
      </c>
      <c r="C23" s="6" t="s">
        <v>31</v>
      </c>
      <c r="D23" s="15"/>
      <c r="E23" s="68"/>
      <c r="F23" s="5" t="s">
        <v>28</v>
      </c>
      <c r="G23" s="6" t="s">
        <v>31</v>
      </c>
      <c r="J23" s="37"/>
    </row>
    <row r="24" spans="1:10">
      <c r="B24" s="13" t="s">
        <v>20</v>
      </c>
      <c r="C24" s="21">
        <f>Expenses!E34/2</f>
        <v>1098000</v>
      </c>
      <c r="D24" s="46"/>
      <c r="E24" s="68"/>
      <c r="F24" s="28" t="s">
        <v>30</v>
      </c>
      <c r="G24" s="21">
        <f>Expenses!E34/2</f>
        <v>1098000</v>
      </c>
      <c r="J24" s="37"/>
    </row>
    <row r="25" spans="1:10" ht="15.75" customHeight="1">
      <c r="B25" s="16" t="s">
        <v>26</v>
      </c>
      <c r="C25" s="30">
        <v>0.05</v>
      </c>
      <c r="D25" s="46"/>
      <c r="E25" s="68"/>
      <c r="F25" s="29" t="s">
        <v>29</v>
      </c>
      <c r="G25" s="30">
        <v>0.05</v>
      </c>
      <c r="J25" s="37"/>
    </row>
    <row r="26" spans="1:10" ht="15.75" thickBot="1">
      <c r="B26" s="83" t="s">
        <v>72</v>
      </c>
      <c r="C26" s="82">
        <f>C24*(1+C25)</f>
        <v>1152900</v>
      </c>
      <c r="D26" s="46"/>
      <c r="E26" s="68"/>
      <c r="F26" s="29" t="s">
        <v>46</v>
      </c>
      <c r="G26" s="31">
        <f>G24-(G24*G25)</f>
        <v>1043100</v>
      </c>
    </row>
    <row r="27" spans="1:10" ht="15.75" thickBot="1">
      <c r="B27" s="120" t="s">
        <v>74</v>
      </c>
      <c r="C27" s="121"/>
      <c r="D27" s="84"/>
      <c r="E27" s="46"/>
      <c r="F27" s="120" t="s">
        <v>74</v>
      </c>
      <c r="G27" s="121"/>
      <c r="H27" s="84"/>
    </row>
    <row r="28" spans="1:10" ht="15.75" customHeight="1" thickBot="1">
      <c r="B28" s="85" t="s">
        <v>25</v>
      </c>
      <c r="C28" s="86">
        <f>C26/12</f>
        <v>96075</v>
      </c>
      <c r="D28" s="79" t="s">
        <v>44</v>
      </c>
      <c r="E28" s="22"/>
      <c r="F28" s="32" t="s">
        <v>27</v>
      </c>
      <c r="G28" s="24">
        <f>G24/12</f>
        <v>91500</v>
      </c>
      <c r="H28" s="79" t="s">
        <v>44</v>
      </c>
    </row>
    <row r="29" spans="1:10" ht="15.75" thickBot="1">
      <c r="B29" s="9"/>
      <c r="C29" s="22"/>
      <c r="D29" s="22"/>
      <c r="E29" s="90"/>
    </row>
    <row r="30" spans="1:10">
      <c r="A30" s="68"/>
      <c r="B30" s="105" t="s">
        <v>77</v>
      </c>
      <c r="C30" s="106"/>
      <c r="D30" s="90"/>
      <c r="E30" s="22"/>
    </row>
    <row r="31" spans="1:10">
      <c r="A31" s="68"/>
      <c r="B31" s="43" t="s">
        <v>78</v>
      </c>
      <c r="C31" s="42">
        <f>C26</f>
        <v>1152900</v>
      </c>
      <c r="D31" s="22"/>
      <c r="E31" s="22"/>
    </row>
    <row r="32" spans="1:10">
      <c r="B32" s="43" t="s">
        <v>75</v>
      </c>
      <c r="C32" s="42">
        <f>C39</f>
        <v>91500</v>
      </c>
      <c r="D32" s="22"/>
      <c r="E32" s="76"/>
    </row>
    <row r="33" spans="2:7">
      <c r="B33" s="43" t="s">
        <v>76</v>
      </c>
      <c r="C33" s="42">
        <f>C40</f>
        <v>54900</v>
      </c>
      <c r="D33" s="22"/>
      <c r="E33" s="68"/>
    </row>
    <row r="34" spans="2:7" ht="15.75" thickBot="1">
      <c r="B34" s="88" t="s">
        <v>51</v>
      </c>
      <c r="C34" s="87"/>
      <c r="D34" s="54"/>
      <c r="E34" s="68"/>
    </row>
    <row r="35" spans="2:7" ht="15.75" thickBot="1">
      <c r="B35" s="122" t="s">
        <v>40</v>
      </c>
      <c r="C35" s="123"/>
      <c r="D35" s="46"/>
      <c r="E35" s="37"/>
    </row>
    <row r="36" spans="2:7" ht="15.75" thickBot="1">
      <c r="B36" s="6" t="s">
        <v>28</v>
      </c>
      <c r="C36" s="6" t="s">
        <v>31</v>
      </c>
      <c r="D36" s="22"/>
    </row>
    <row r="37" spans="2:7" ht="15.75" thickBot="1">
      <c r="B37" s="83" t="s">
        <v>72</v>
      </c>
      <c r="C37" s="82">
        <f>C26</f>
        <v>1152900</v>
      </c>
      <c r="D37" s="37"/>
      <c r="E37" s="22"/>
    </row>
    <row r="38" spans="2:7" ht="15.75" thickBot="1">
      <c r="B38" s="120" t="s">
        <v>74</v>
      </c>
      <c r="C38" s="121"/>
      <c r="D38" s="37"/>
      <c r="E38" s="37"/>
    </row>
    <row r="39" spans="2:7" ht="15.75" thickBot="1">
      <c r="B39" s="13" t="s">
        <v>27</v>
      </c>
      <c r="C39" s="21">
        <f>C24/12</f>
        <v>91500</v>
      </c>
      <c r="D39" s="81" t="s">
        <v>44</v>
      </c>
      <c r="E39" s="77"/>
    </row>
    <row r="40" spans="2:7" ht="15.75" thickBot="1">
      <c r="B40" s="19" t="s">
        <v>45</v>
      </c>
      <c r="C40" s="24">
        <f>C26-C24</f>
        <v>54900</v>
      </c>
      <c r="E40" s="37"/>
    </row>
    <row r="41" spans="2:7">
      <c r="E41" s="37"/>
      <c r="G41" s="38"/>
    </row>
    <row r="42" spans="2:7">
      <c r="B42" s="34"/>
      <c r="E42" s="37"/>
    </row>
    <row r="43" spans="2:7">
      <c r="E43" s="37"/>
    </row>
    <row r="44" spans="2:7">
      <c r="E44" s="37"/>
    </row>
    <row r="45" spans="2:7">
      <c r="E45" s="37"/>
    </row>
    <row r="46" spans="2:7">
      <c r="E46" s="37"/>
    </row>
    <row r="47" spans="2:7">
      <c r="E47" s="37"/>
    </row>
    <row r="48" spans="2:7">
      <c r="E48" s="37"/>
    </row>
  </sheetData>
  <sheetProtection sheet="1" objects="1" scenarios="1"/>
  <mergeCells count="18">
    <mergeCell ref="B2:C2"/>
    <mergeCell ref="B3:C3"/>
    <mergeCell ref="B14:C14"/>
    <mergeCell ref="B7:C7"/>
    <mergeCell ref="B35:C35"/>
    <mergeCell ref="B9:C9"/>
    <mergeCell ref="B21:C21"/>
    <mergeCell ref="B8:C8"/>
    <mergeCell ref="B22:C22"/>
    <mergeCell ref="B27:C27"/>
    <mergeCell ref="B30:C30"/>
    <mergeCell ref="F16:G16"/>
    <mergeCell ref="F27:G27"/>
    <mergeCell ref="B16:C16"/>
    <mergeCell ref="B38:C38"/>
    <mergeCell ref="F20:G20"/>
    <mergeCell ref="F21:G21"/>
    <mergeCell ref="F22:G22"/>
  </mergeCells>
  <pageMargins left="0.7" right="0.7" top="0.75" bottom="0.75" header="0.3" footer="0.3"/>
  <pageSetup orientation="portrait" r:id="rId1"/>
  <ignoredErrors>
    <ignoredError sqref="G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Expenses</vt:lpstr>
      <vt:lpstr>Plan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ramalingam k</cp:lastModifiedBy>
  <dcterms:created xsi:type="dcterms:W3CDTF">2020-05-21T08:32:09Z</dcterms:created>
  <dcterms:modified xsi:type="dcterms:W3CDTF">2020-06-08T06:02:26Z</dcterms:modified>
</cp:coreProperties>
</file>